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655" windowHeight="7500" activeTab="3"/>
  </bookViews>
  <sheets>
    <sheet name="1AEROPORTUARIA" sheetId="1" r:id="rId1"/>
    <sheet name="2AERONAUTICA" sheetId="2" r:id="rId2"/>
    <sheet name="3SEGURIDAD" sheetId="3" r:id="rId3"/>
    <sheet name="6FORT.INSTIT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ar234">#REF!</definedName>
    <definedName name="_car234">#REF!</definedName>
    <definedName name="AAA">#REF!</definedName>
    <definedName name="aaaaa123">#REF!</definedName>
    <definedName name="Agregado">'[2]Listas'!$E$4:$E$5</definedName>
    <definedName name="Alias">'[2]Listas'!$F$3:$F$68</definedName>
    <definedName name="BBBB">#REF!</definedName>
    <definedName name="bbbbb">#REF!</definedName>
    <definedName name="bbbbbb">'[3]Listas'!$D$4:$D$9</definedName>
    <definedName name="CAPITAL">'[2]Listas'!$I$4:$I$8</definedName>
    <definedName name="carl">#REF!</definedName>
    <definedName name="Categorias">'[2]Listas'!$D$4:$D$9</definedName>
    <definedName name="CCCC">#REF!</definedName>
    <definedName name="cla">#REF!</definedName>
    <definedName name="ddddd">#REF!</definedName>
    <definedName name="DDDDDDDD">#REF!</definedName>
    <definedName name="Entidad">'[2]Listas'!$B$4:$B$97</definedName>
    <definedName name="ESTRATEGIAPND">'[2]Listas'!$P$4:$P$29</definedName>
    <definedName name="FDI">#REF!</definedName>
    <definedName name="fffffr">#REF!</definedName>
    <definedName name="Fuentes">'[2]Listas'!$C$4:$C$11</definedName>
    <definedName name="gali">#REF!</definedName>
    <definedName name="Generales">#REF!</definedName>
    <definedName name="gp">#REF!</definedName>
    <definedName name="HACIENDA">'[2]Listas'!$J$4:$J$40</definedName>
    <definedName name="hhhhhhhhhh">#REF!</definedName>
    <definedName name="IN">#REF!</definedName>
    <definedName name="Indice">#REF!</definedName>
    <definedName name="Indice2">'[4]Indice_Cod'!$D$6:$E$224</definedName>
    <definedName name="INV">#REF!</definedName>
    <definedName name="ivan">#REF!</definedName>
    <definedName name="jjjjjj">'[3]Listas'!$D$4:$D$9</definedName>
    <definedName name="jose1">#REF!</definedName>
    <definedName name="JOSE4528">#REF!</definedName>
    <definedName name="josema12">'[3]Listas'!$D$4:$D$9</definedName>
    <definedName name="KKK">'[3]Listas'!$C$4:$C$11</definedName>
    <definedName name="KKKKKKK">#REF!</definedName>
    <definedName name="KKKKKKKK">'[3]Listas'!$B$4:$B$97</definedName>
    <definedName name="luis">#REF!</definedName>
    <definedName name="maria">'[3]Listas'!$E$4:$E$5</definedName>
    <definedName name="Mensaje">'[2]Listas'!$H$4:$H$7</definedName>
    <definedName name="mmmmm">#REF!</definedName>
    <definedName name="mmmmmm">#REF!</definedName>
    <definedName name="mmmmmmjj">#REF!</definedName>
    <definedName name="MMMMMMMM">#REF!</definedName>
    <definedName name="MMMMMMMMMM">'[3]Listas'!$E$4:$E$5</definedName>
    <definedName name="no">'[3]Listas'!$C$4:$C$11</definedName>
    <definedName name="ñññññ">#REF!</definedName>
    <definedName name="ññññññ">#REF!</definedName>
    <definedName name="ñññññññ">#REF!</definedName>
    <definedName name="objetivospnd">'[2]Listas'!$O$4:$O$10</definedName>
    <definedName name="ooooooo">#REF!</definedName>
    <definedName name="OTROS">'[5]Datos'!$A$31:$A$34</definedName>
    <definedName name="pppppp">'[2]Listas'!$B$4:$B$97</definedName>
    <definedName name="programa">'[6]Prog y Sub MGMP'!$B$2:$B$86</definedName>
    <definedName name="qqqqqqqq">'[3]Listas'!$C$4:$C$11</definedName>
    <definedName name="rrrrrr">#REF!</definedName>
    <definedName name="Sector">'[2]Listas'!$A$4:$A$17</definedName>
    <definedName name="sectoresagregados">'[2]Listas'!$R$4:$R$11</definedName>
    <definedName name="subprograma">'[6]Prog y Sub MGMP'!$C$2:$C$63</definedName>
    <definedName name="_xlnm.Print_Titles" localSheetId="1">'2AERONAUTICA'!$1:$4</definedName>
    <definedName name="_xlnm.Print_Titles" localSheetId="2">'3SEGURIDAD'!$1:$4</definedName>
    <definedName name="_xlnm.Print_Titles" localSheetId="3">'6FORT.INSTIT.'!$1:$4</definedName>
    <definedName name="uhuhuhuh">'[3]Listas'!$B$4:$B$97</definedName>
    <definedName name="vart">'[3]Listas'!$B$4:$B$97</definedName>
    <definedName name="vvv">#REF!</definedName>
    <definedName name="VVVV">#REF!</definedName>
    <definedName name="wwwww">#REF!</definedName>
    <definedName name="wwwwwwww">'[3]Listas'!$C$4:$C$11</definedName>
    <definedName name="xcvfght">'[3]Listas'!$E$4:$E$5</definedName>
    <definedName name="yhyhyh">#REF!</definedName>
    <definedName name="yyyyyy">'[2]Listas'!$B$4:$B$97</definedName>
    <definedName name="yyyyyyy">'[3]Listas'!$D$4:$D$9</definedName>
    <definedName name="yyyyyyy5">#REF!</definedName>
    <definedName name="yyyyyyyy">#REF!</definedName>
    <definedName name="zzzzzzzzzzzz4">#REF!</definedName>
    <definedName name="zzzzzzzzzzzzzzzzzz">#REF!</definedName>
  </definedNames>
  <calcPr fullCalcOnLoad="1"/>
</workbook>
</file>

<file path=xl/comments1.xml><?xml version="1.0" encoding="utf-8"?>
<comments xmlns="http://schemas.openxmlformats.org/spreadsheetml/2006/main">
  <authors>
    <author>AERONAUTICA CIVIL</author>
  </authors>
  <commentList>
    <comment ref="E2" authorId="0">
      <text>
        <r>
          <rPr>
            <b/>
            <sz val="8"/>
            <rFont val="Tahoma"/>
            <family val="2"/>
          </rPr>
          <t xml:space="preserve">Identificar y cuantificar    el  estado  actual    o inicial, es decir  es el punto de partida   del indicador 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rFont val="Tahoma"/>
            <family val="2"/>
          </rPr>
          <t xml:space="preserve">Las metas totales = Metas SISMEG + Metas por fuera del SISMEG. Las metas totales  cada area las incluyó en el SUIFP Y SPI. 
</t>
        </r>
      </text>
    </comment>
  </commentList>
</comments>
</file>

<file path=xl/comments2.xml><?xml version="1.0" encoding="utf-8"?>
<comments xmlns="http://schemas.openxmlformats.org/spreadsheetml/2006/main">
  <authors>
    <author>AERONAUTICA CIVIL</author>
    <author>80439347</author>
  </authors>
  <commentList>
    <comment ref="E2" authorId="0">
      <text>
        <r>
          <rPr>
            <b/>
            <sz val="8"/>
            <rFont val="Tahoma"/>
            <family val="2"/>
          </rPr>
          <t xml:space="preserve">Identificar y cuantificar    el  estado  actual    o inicial, es decir  es el punto de partida   del indicador 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rFont val="Tahoma"/>
            <family val="2"/>
          </rPr>
          <t xml:space="preserve">Las metas totales = Metas SIGOB + Metas por fuera del SIGOB. Las metas totales  cada area las incluyó en el SUIFP Y SPI. 
</t>
        </r>
      </text>
    </comment>
    <comment ref="G5" authorId="1">
      <text>
        <r>
          <rPr>
            <sz val="8"/>
            <rFont val="Tahoma"/>
            <family val="2"/>
          </rPr>
          <t>CANALES, SEGMENTO, MINCOM,  ARRENDAMIENTO ESPACIOS</t>
        </r>
      </text>
    </comment>
    <comment ref="F9" authorId="1">
      <text>
        <r>
          <rPr>
            <sz val="8"/>
            <rFont val="Tahoma"/>
            <family val="2"/>
          </rPr>
          <t xml:space="preserve">RADAR CERRO MACO(PPTO 2010)
</t>
        </r>
      </text>
    </comment>
    <comment ref="G9" authorId="1">
      <text>
        <r>
          <rPr>
            <sz val="8"/>
            <rFont val="Tahoma"/>
            <family val="2"/>
          </rPr>
          <t>ACTUALIZACION CERRO VERDE,STA ANA. ADQUISICION RADAR FLANDES</t>
        </r>
        <r>
          <rPr>
            <sz val="8"/>
            <rFont val="Tahoma"/>
            <family val="2"/>
          </rPr>
          <t xml:space="preserve">
</t>
        </r>
      </text>
    </comment>
    <comment ref="F10" authorId="1">
      <text>
        <r>
          <rPr>
            <sz val="8"/>
            <rFont val="Tahoma"/>
            <family val="2"/>
          </rPr>
          <t xml:space="preserve">PPTO 2010: RADAR MET EL DORADO. ESTACION MET GIRARDOT, MEDELLIN, RIOHACHA, IPIALES
</t>
        </r>
      </text>
    </comment>
    <comment ref="G10" authorId="1">
      <text>
        <r>
          <rPr>
            <sz val="8"/>
            <rFont val="Tahoma"/>
            <family val="2"/>
          </rPr>
          <t xml:space="preserve">PPTO 2011: ESTACION MET ARARAC, S.J GUAV,MITU, PTO ASIS, PTO CARREÑO,COROZAL.      RADAR MET CARIMAGUA
</t>
        </r>
      </text>
    </comment>
    <comment ref="G13" authorId="1">
      <text>
        <r>
          <rPr>
            <sz val="8"/>
            <rFont val="Tahoma"/>
            <family val="2"/>
          </rPr>
          <t xml:space="preserve">PPTO 2011: DVOR/DME PALESTINA
</t>
        </r>
      </text>
    </comment>
    <comment ref="F15" authorId="1">
      <text>
        <r>
          <rPr>
            <sz val="8"/>
            <rFont val="Tahoma"/>
            <family val="2"/>
          </rPr>
          <t xml:space="preserve">PPTO 2010: DVOR/DME FLORENCIA Y ARAUCA.
</t>
        </r>
      </text>
    </comment>
    <comment ref="G15" authorId="1">
      <text>
        <r>
          <rPr>
            <sz val="8"/>
            <rFont val="Tahoma"/>
            <family val="2"/>
          </rPr>
          <t>PPTO 2011: ILS CALI.</t>
        </r>
      </text>
    </comment>
    <comment ref="G16" authorId="1">
      <text>
        <r>
          <rPr>
            <sz val="8"/>
            <rFont val="Tahoma"/>
            <family val="2"/>
          </rPr>
          <t>SISTEMA MENSAJERIA- AMHS</t>
        </r>
      </text>
    </comment>
    <comment ref="F18" authorId="1">
      <text>
        <r>
          <rPr>
            <sz val="8"/>
            <rFont val="Tahoma"/>
            <family val="2"/>
          </rPr>
          <t xml:space="preserve">GRABADORA BTA
</t>
        </r>
      </text>
    </comment>
    <comment ref="G18" authorId="1">
      <text>
        <r>
          <rPr>
            <sz val="8"/>
            <rFont val="Tahoma"/>
            <family val="2"/>
          </rPr>
          <t>CONSOLAS FLORENCIA, NEIVA</t>
        </r>
      </text>
    </comment>
    <comment ref="G19" authorId="1">
      <text>
        <r>
          <rPr>
            <sz val="8"/>
            <rFont val="Tahoma"/>
            <family val="2"/>
          </rPr>
          <t xml:space="preserve">SISTEMAS UPS, G. ELECTROG IBAGUE,OCAÑA.B. SOLANO. ELECTRIFICACION
</t>
        </r>
      </text>
    </comment>
    <comment ref="G22" authorId="1">
      <text>
        <r>
          <rPr>
            <sz val="8"/>
            <rFont val="Tahoma"/>
            <family val="2"/>
          </rPr>
          <t xml:space="preserve">SIST ILUMINAC ARARACUARA, TOLU, SARAVENA. AIRES NAL. SIST PAPI  BMEJA,ARARAC. GUIA USUARIO.
</t>
        </r>
      </text>
    </comment>
    <comment ref="G30" authorId="1">
      <text>
        <r>
          <rPr>
            <sz val="8"/>
            <rFont val="Tahoma"/>
            <family val="2"/>
          </rPr>
          <t>CMARCA 4, ANTIOQ 1, ATLANT 2, VALLE 2,  NTE ST 1, META 2</t>
        </r>
      </text>
    </comment>
  </commentList>
</comments>
</file>

<file path=xl/comments3.xml><?xml version="1.0" encoding="utf-8"?>
<comments xmlns="http://schemas.openxmlformats.org/spreadsheetml/2006/main">
  <authors>
    <author>AERONAUTICA CIVIL</author>
  </authors>
  <commentList>
    <comment ref="E2" authorId="0">
      <text>
        <r>
          <rPr>
            <b/>
            <sz val="11"/>
            <rFont val="Tahoma"/>
            <family val="2"/>
          </rPr>
          <t xml:space="preserve">Identificar y cuantificar    el  estado  actual    o inicial, es decir  es el punto de partida   del indicador </t>
        </r>
        <r>
          <rPr>
            <sz val="11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rFont val="Tahoma"/>
            <family val="2"/>
          </rPr>
          <t xml:space="preserve">Las metas totales = Metas SIGOB + Metas por fuera del SIGOB. Las metas totales  cada area las incluyó en el SUIFP Y SPI. 
</t>
        </r>
      </text>
    </comment>
  </commentList>
</comments>
</file>

<file path=xl/comments4.xml><?xml version="1.0" encoding="utf-8"?>
<comments xmlns="http://schemas.openxmlformats.org/spreadsheetml/2006/main">
  <authors>
    <author>AERONAUTICA CIVIL</author>
  </authors>
  <commentList>
    <comment ref="E2" authorId="0">
      <text>
        <r>
          <rPr>
            <b/>
            <sz val="8"/>
            <rFont val="Tahoma"/>
            <family val="2"/>
          </rPr>
          <t xml:space="preserve">Identificar y cuantificar    el  estado  actual    o inicial, es decir  es el punto de partida   del indicador 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rFont val="Tahoma"/>
            <family val="2"/>
          </rPr>
          <t xml:space="preserve">Las metas totales = Metas SIGOB + Metas por fuera del SIGOB. Las metas totales  cada area las incluyó en el SUIFP Y SPI. 
</t>
        </r>
      </text>
    </comment>
  </commentList>
</comments>
</file>

<file path=xl/sharedStrings.xml><?xml version="1.0" encoding="utf-8"?>
<sst xmlns="http://schemas.openxmlformats.org/spreadsheetml/2006/main" count="323" uniqueCount="143">
  <si>
    <t>INDICADORES</t>
  </si>
  <si>
    <t xml:space="preserve">Linea base del Indicador </t>
  </si>
  <si>
    <t xml:space="preserve">METAS </t>
  </si>
  <si>
    <t>TIPO INDICADOR</t>
  </si>
  <si>
    <t>U.M</t>
  </si>
  <si>
    <t>TOTAL</t>
  </si>
  <si>
    <t>Producto</t>
  </si>
  <si>
    <t>Numero</t>
  </si>
  <si>
    <t xml:space="preserve">Gestión </t>
  </si>
  <si>
    <t>Adquisicion Sistemas y Servicios Informaticos para el Plan Nacional de Informatica</t>
  </si>
  <si>
    <t xml:space="preserve"> Plataforma tecnológica requerida  para  el sistema integral de información   que ha  sido  adquirido.</t>
  </si>
  <si>
    <t>Porcentaje</t>
  </si>
  <si>
    <t>Porcentaje de renovación de los equipos informáticos de la Entidad</t>
  </si>
  <si>
    <t>Desarrollos informáticos adquiridos o actualizados</t>
  </si>
  <si>
    <t>Mantenimiento y Conservacion equipos de Computo</t>
  </si>
  <si>
    <t xml:space="preserve">Equipos de cómputo con servicio de mantenimiento preventivo y correctivo </t>
  </si>
  <si>
    <t>Servicios de soporte Informático atendidos.</t>
  </si>
  <si>
    <t>Aplicación de programas de salud ocupacional.</t>
  </si>
  <si>
    <t>Programas de salud ocupacional  y bienestar social ejecutados</t>
  </si>
  <si>
    <t>Intervenciones contratadas para el desarrollo de los programas de salud ocupacional y bienestar social.</t>
  </si>
  <si>
    <t>Gestion</t>
  </si>
  <si>
    <t>Adquisición de servicio red integrada de  microondas, canales telefónicos y Telegraficos nivel Nacional.</t>
  </si>
  <si>
    <t>Servicios  de  comunicaciones  adquiridos y recibidos</t>
  </si>
  <si>
    <t>Contratos y/o convenios suscritos para la adquisicion de servicios de comunicaciones</t>
  </si>
  <si>
    <t>Gestión</t>
  </si>
  <si>
    <t>Ampliación red de radares a nivel nacional</t>
  </si>
  <si>
    <t>Sistemas de vigilancia aeronáutica actualizados.</t>
  </si>
  <si>
    <t>Intervenciones contratadas para la ampliación de la red de vigilancia aeronautica</t>
  </si>
  <si>
    <t>Adquisición de equipos y sistemas para la Red meteorológica Aeronáutica</t>
  </si>
  <si>
    <t>Aeropuertos con Equipos adquiridos y puestos en servicio para la red meteorológica aeronáutica</t>
  </si>
  <si>
    <t>Intervenciones contratadas para la ampliación de la red meteorológica.</t>
  </si>
  <si>
    <t>Adquisición de equipos del Plan Nacional. de Aeronavegación a nivel Nacional</t>
  </si>
  <si>
    <t>Equipos de aeronavegacion adquiridos y puestos en servicio</t>
  </si>
  <si>
    <t xml:space="preserve">Contratos suscritos para la adquisición de Equipos de aeronavegacion  </t>
  </si>
  <si>
    <t xml:space="preserve">Adquisición de equipos para redes de telecomunicaciones </t>
  </si>
  <si>
    <t>Equipos para redes de telecomunicaciones Aeronáticas adquiridos y puestos en servicio</t>
  </si>
  <si>
    <t xml:space="preserve">Contratos suscritos para la adquisición de Equipos para redes de telecomunicaciones Aeronáticas </t>
  </si>
  <si>
    <t>Adquisición de equipos y sistemas de energía solar y comercial a nivel Nal.</t>
  </si>
  <si>
    <t>Equipos de energía solar y comercial para aeropuertos y estaciones adquiridos y puestos en servicio</t>
  </si>
  <si>
    <t>Contratos suscritos para la adquisición de Equipos de energía solar y comercial para aeropuertos y estaciones</t>
  </si>
  <si>
    <t>Adquisición  equipos y repuestos para sistemas aeroportuarios nivel nacional.</t>
  </si>
  <si>
    <t>Equipos para sistemas aeroportuarios adquiridos y puestos en servicio</t>
  </si>
  <si>
    <t>Contratos suscritos para la adquisición de equipos para sistemas aeroportuarios</t>
  </si>
  <si>
    <t>Mantenimiento y conservación de equipos y sistemas aeroportuarios a nivel nacional.</t>
  </si>
  <si>
    <t>Aeropuertos con equipos y Sistemas aeroportarios mantenidos</t>
  </si>
  <si>
    <t>Contratos suscritos para el mantenimiento y conservacion de equipos y sistemas aeroportuarios.</t>
  </si>
  <si>
    <t>Mantenimiento y conservación del sistema de  telecomunicaciones  y ayudas a la navegacion aérea a nivel nacional.</t>
  </si>
  <si>
    <t>Aeropuertos  y Estaciones con equipos y  sistemas de telecomunicaciones y ayudas a la navegación aérea mantenidos</t>
  </si>
  <si>
    <t>Contratos suscritos para el mantenimiento y conservacion del sistema de telecomunicaciones y ayudas a la navegacion aerea.</t>
  </si>
  <si>
    <t>Mantenimiento y conservación de equipo aéreo.</t>
  </si>
  <si>
    <t>Aeronaves  Disponibles en línea de alistamiento</t>
  </si>
  <si>
    <t xml:space="preserve">Inspecciones realizadas para la calibración de Radioayudas </t>
  </si>
  <si>
    <t>Procesos  contractuales  Adjudicados</t>
  </si>
  <si>
    <t>Adquisición y renovación de equipos y elementos para seguridad en aeropuertos.</t>
  </si>
  <si>
    <t>Equipos de seguridad aeroportuaria adquiridos y puestos en servicio</t>
  </si>
  <si>
    <t xml:space="preserve">Contratos suscritos para la adquisición de equipos de seguridad aeoportuaria </t>
  </si>
  <si>
    <t>Mantenimiento y conservación de equipos de seguridad aeroportuaria.</t>
  </si>
  <si>
    <t>Aeropuertos con mantenimiento de los equipos de seguridad aeroportuaria</t>
  </si>
  <si>
    <t>Intervenciones contratadas para el mantenimiento de Equipos de seguridad aeroporturia.</t>
  </si>
  <si>
    <t>Adquisicion Servicios de Seguridad para el control y operación de los sistemas de seguridad aeroportuaria y ayudas a la Navegación Aérea.</t>
  </si>
  <si>
    <t>Aeropuertos y estaciones con servicios de seguridad aeroportuaria</t>
  </si>
  <si>
    <t xml:space="preserve">Contratos suscritos para la adquisición de servicios de seguridad aeoportuaria </t>
  </si>
  <si>
    <t>Adquisición de equipos y servicios médicos para sanidades aeroportuarias</t>
  </si>
  <si>
    <t>Aeropuertos con servicio de sanidad aeroportuaria</t>
  </si>
  <si>
    <t>Intervenciones en sanidad aeroportuaria contratadas</t>
  </si>
  <si>
    <t>Capacitación personal técnico y administrativo</t>
  </si>
  <si>
    <t>Personas capacitadas</t>
  </si>
  <si>
    <t>Funcionarios capacitados</t>
  </si>
  <si>
    <t>Talleres  o Actividades  de capacitacion  realizados</t>
  </si>
  <si>
    <t>N/A</t>
  </si>
  <si>
    <r>
      <t xml:space="preserve"> DETALLE  DE PROGRAMAS, PROYECTOS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E INDICADORES </t>
    </r>
  </si>
  <si>
    <t>PROGRAMA 6. FORTALECIMIENTO INSTITUCIONAL</t>
  </si>
  <si>
    <t>Aeropuertos con intervenciones en infraestructura aeroportuaria contratadas.</t>
  </si>
  <si>
    <t>Mantenimiento y conservación de la infraestructura aeroportuaria</t>
  </si>
  <si>
    <t xml:space="preserve">Intervenciones contratadas para  obras de mantenimiento, mejoramiento y/o ampliacion de infraestructura aeroportuaria </t>
  </si>
  <si>
    <t>Adecuación, Mantenimiento y Mejoramiento de la Infraestructura Ambiental Aeroportuaria</t>
  </si>
  <si>
    <t>Aeropuertos con intervenciones en infraestructura ambiental  contratadas</t>
  </si>
  <si>
    <t>Levantamiento información para estudios, planes y programas ambientales</t>
  </si>
  <si>
    <t xml:space="preserve">Estudios realizados  </t>
  </si>
  <si>
    <t>Estudios   Sectoriales   elaborados</t>
  </si>
  <si>
    <t>Estaciones aeronauticas con   obras de mantenimiento y mejoramiento terminadas</t>
  </si>
  <si>
    <t>Intervenciones contratadas para mantenimiento y mejoramiento de estaciones aeronauticas.</t>
  </si>
  <si>
    <t>Ampliación, mantenimiento y mejoramiento de la infraestructura aeroportuaria aeropuertos comunitarios.</t>
  </si>
  <si>
    <t>Intervenciones realizadas  en  Obras de construccion  de    aeropuertos</t>
  </si>
  <si>
    <t>Convenios interadministrativos suscritos</t>
  </si>
  <si>
    <t>Adquisición de equipos de protección y extinción de incendios búsqueda y rescate</t>
  </si>
  <si>
    <t>Número de equipos adquiridos y puestos en servicio para operaciones aeroportuarias</t>
  </si>
  <si>
    <t>Contratos celebrados para la adquisición de Equipos de protección y extinción de incendios búsqueda y rescate</t>
  </si>
  <si>
    <t>Mantenimiento y conservación de equipos de extincion de incendios y busqueda y rescate.</t>
  </si>
  <si>
    <t>Aeropuertos con mantenimiento de los equipos de extinción de incendios, búsqueda y rescate.</t>
  </si>
  <si>
    <t>Intervenciones contratadas para el mantenimiento de Equipos de extinción de incendios búsqueda y rescate.</t>
  </si>
  <si>
    <t>Control Operacional para Garantizar la Seguridad Aérea</t>
  </si>
  <si>
    <t xml:space="preserve">Exámenes médicos practicados a Personal Aeronáutico </t>
  </si>
  <si>
    <t>Mejoramiento y Mantenimiento de Infraestructura Administrativa a nivel nacional.</t>
  </si>
  <si>
    <t>Aeropuertos intervenidos con obras de  mejoramiento y mantenimiento  de infraestrutura administrativa terminadas</t>
  </si>
  <si>
    <t>Contratos suscritos para el mejoramiento y mantenimiento de infraestructura administrativa</t>
  </si>
  <si>
    <t>Adquisición de terrenos para construcción y ampliación de Aeropuertos</t>
  </si>
  <si>
    <t>Aeropuertos y/o  estaciones  Aeronauticas de propiedad de la aerocivil con Mejoras  Adquiridas</t>
  </si>
  <si>
    <t>Predios adquiridos en aeropuertos y/o  estaciones seleccionados para la compra de  inmuebles</t>
  </si>
  <si>
    <t xml:space="preserve">Producto </t>
  </si>
  <si>
    <t>Aeropuertos  y/o Estaciones  Aeronauticas seleccionados  para la compra de  inmuebles</t>
  </si>
  <si>
    <t>Aeropuertos</t>
  </si>
  <si>
    <t>Predios</t>
  </si>
  <si>
    <t>Aeropuertos y/o estaciones</t>
  </si>
  <si>
    <t>POR FUERA SISMEG</t>
  </si>
  <si>
    <t>Aeropuertos comunitarios intervenidos anualmente</t>
  </si>
  <si>
    <t xml:space="preserve">                                                                                                                                                                                             TOTAL METAS  DIRECCION DE DESARROLLO AEROPORTUARIO</t>
  </si>
  <si>
    <t>SISMEG</t>
  </si>
  <si>
    <t>Equipos y sistemas actualizados y/o reemplazados</t>
  </si>
  <si>
    <t>Adqusicion y renovacion parque automotor</t>
  </si>
  <si>
    <t>Porcentaje del parque automotor renovado</t>
  </si>
  <si>
    <t>Vehículos adquiridos</t>
  </si>
  <si>
    <t xml:space="preserve">                                                                                                                                                                                             TOTAL METAS  DIRECCION DE TELECOMUNICACIONES</t>
  </si>
  <si>
    <t xml:space="preserve">Asistencia técnica contratada para el control  operacional </t>
  </si>
  <si>
    <t xml:space="preserve">SISMEG </t>
  </si>
  <si>
    <t xml:space="preserve">Aeropuertos  intervenidos con obras de construcciòn  terminadas. </t>
  </si>
  <si>
    <t>Aeropuertos anualmente intervenidos en mantenimiento y mejoramiento</t>
  </si>
  <si>
    <t xml:space="preserve">Intervenciones  terminadas  para , mejoramiento y/o mantenimiento  de infraestructura aeroportuaria </t>
  </si>
  <si>
    <t xml:space="preserve">Aeropuertos con intervenciones terminadas en  infraestructura ambiental </t>
  </si>
  <si>
    <t>Mejoramiento y recuperación  estaciones de radioayudas a nivel Nacional</t>
  </si>
  <si>
    <t xml:space="preserve">Intervenciones terminadas para aeropuertos  comunitarios </t>
  </si>
  <si>
    <t xml:space="preserve">Intervencionescontratadas para aeropuertos  comunitarios </t>
  </si>
  <si>
    <t>METAS E INDICADORES POR PROGRAMAS Y PROYECTOS DE INVERSION, VIGENCIA 2011 - DIRECCION DE DESARROLLO AEROPORTUARIO</t>
  </si>
  <si>
    <t>PROGRAMA 2. MEJORAMIENTO, RENOVACION Y MANTENIMIENTO DE LA INFRAESTRUCTURA AERONAUTICA</t>
  </si>
  <si>
    <t>METAS E INDICADORES POR PROGRAMAS Y PROYECTOS DE INVERSION, VIGENCIA 2011. DIRECCION DE TELECOMUNICACIONES</t>
  </si>
  <si>
    <t>PROGRAMA 1 . CONSTRUCCION , AMPLIACION, MEJORAMIENTO, Y MANTENIMIENTO DE LA INFRAESTRUCTURA AEROPORTUARIA</t>
  </si>
  <si>
    <t>METAS E INDICADORES POR PROGRAMAS Y PROYECTOS DE INVERSION, VIGENCIA 2011. DIRECCION DE SEGURIDAD Y SUPERVISION AEROPORTUARIA Y DIRECCION DE SERVICIOS A LA NAVEGACION AEREA</t>
  </si>
  <si>
    <t>PROGRAMA 3. ADQUISICION Y MANTENIMIENTO EQUIPOS Y SERVICIOS PARA EL MEJORAMIENTO DE LA SEGURIDAD AEROPORTUARIA</t>
  </si>
  <si>
    <t>Asesorias y Servicios de Consultorìa</t>
  </si>
  <si>
    <t xml:space="preserve">   METAS E INDICADORES POR PROGRAMAS Y PROYECTOS DE INVERSION, VIGENCIA 2011</t>
  </si>
  <si>
    <t xml:space="preserve">TOTAL METAS PROGRAMA No. 3  </t>
  </si>
  <si>
    <t xml:space="preserve">TOTAL METAS PROGRAMA No. 1  </t>
  </si>
  <si>
    <t>Construcciòn pista paralela, calle de rodaje primera etapa Eldorado</t>
  </si>
  <si>
    <t>Construcciòn de infraestructura  aeroportuaria a nivel nacional</t>
  </si>
  <si>
    <t xml:space="preserve">Construcciòn Aeropuerto de Palestina Caldas. Articulo 6 Ley 812 / 2003. </t>
  </si>
  <si>
    <t>Asesorìas y consultorìas contratadas</t>
  </si>
  <si>
    <t xml:space="preserve">Gestiòn </t>
  </si>
  <si>
    <t>estudios realizados</t>
  </si>
  <si>
    <t>Documentos sectoriales elaborados</t>
  </si>
  <si>
    <t>Desembolsos realizados para garantizar los ingresos minimos al concesionario de la segunda pista del aeropuerto Eldorado</t>
  </si>
  <si>
    <t>TOTAL METAS PROGRAMA No. 2 (U.M. Nùmero)</t>
  </si>
  <si>
    <t>TOTAL METAS PROGRAMA No. 6 ( U.M. Nùmero)</t>
  </si>
  <si>
    <t>1 on avalúos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</si>
</sst>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\ _P_t_s_-;\-* #,##0\ _P_t_s_-;_-* &quot;-&quot;\ _P_t_s_-;_-@_-"/>
    <numFmt numFmtId="166" formatCode="&quot;$&quot;#.00"/>
    <numFmt numFmtId="167" formatCode="m\o\n\th\ d\,\ yyyy"/>
    <numFmt numFmtId="168" formatCode="_ [$€-2]\ * #,##0.00_ ;_ [$€-2]\ * \-#,##0.00_ ;_ [$€-2]\ * &quot;-&quot;??_ "/>
    <numFmt numFmtId="169" formatCode="#.00"/>
    <numFmt numFmtId="170" formatCode="#."/>
    <numFmt numFmtId="171" formatCode="%#.00"/>
    <numFmt numFmtId="172" formatCode="#,##0.00;[Red]#,##0.00"/>
    <numFmt numFmtId="173" formatCode="#,##0;[Red]#,##0"/>
    <numFmt numFmtId="174" formatCode="##,#0&quot;.&quot;0"/>
    <numFmt numFmtId="175" formatCode="&quot;$&quot;\ #,##0;[Red]&quot;$&quot;\ 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"/>
      <color indexed="8"/>
      <name val="Courier"/>
      <family val="3"/>
    </font>
    <font>
      <sz val="10"/>
      <name val="Helv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double"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4" fontId="10" fillId="0" borderId="0">
      <alignment/>
      <protection locked="0"/>
    </xf>
    <xf numFmtId="166" fontId="10" fillId="0" borderId="0">
      <alignment/>
      <protection locked="0"/>
    </xf>
    <xf numFmtId="167" fontId="10" fillId="0" borderId="0">
      <alignment/>
      <protection locked="0"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>
      <alignment/>
      <protection/>
    </xf>
    <xf numFmtId="168" fontId="4" fillId="0" borderId="0" applyFont="0" applyFill="0" applyBorder="0" applyAlignment="0" applyProtection="0"/>
    <xf numFmtId="169" fontId="10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171" fontId="10" fillId="0" borderId="0">
      <alignment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" fillId="33" borderId="10" xfId="71" applyFont="1" applyFill="1" applyBorder="1">
      <alignment/>
      <protection/>
    </xf>
    <xf numFmtId="0" fontId="6" fillId="34" borderId="10" xfId="71" applyFont="1" applyFill="1" applyBorder="1" applyAlignment="1">
      <alignment horizontal="center" vertical="center" wrapText="1"/>
      <protection/>
    </xf>
    <xf numFmtId="0" fontId="6" fillId="34" borderId="10" xfId="7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57" applyNumberFormat="1" applyFont="1" applyFill="1" applyBorder="1" applyAlignment="1">
      <alignment vertical="center"/>
    </xf>
    <xf numFmtId="164" fontId="2" fillId="0" borderId="10" xfId="71" applyNumberFormat="1" applyFont="1" applyFill="1" applyBorder="1" applyAlignment="1">
      <alignment horizontal="justify" vertical="center"/>
      <protection/>
    </xf>
    <xf numFmtId="3" fontId="2" fillId="0" borderId="10" xfId="57" applyNumberFormat="1" applyFont="1" applyFill="1" applyBorder="1" applyAlignment="1">
      <alignment horizontal="justify" vertical="center"/>
    </xf>
    <xf numFmtId="0" fontId="2" fillId="0" borderId="10" xfId="71" applyFont="1" applyFill="1" applyBorder="1">
      <alignment/>
      <protection/>
    </xf>
    <xf numFmtId="3" fontId="2" fillId="0" borderId="10" xfId="71" applyNumberFormat="1" applyFont="1" applyFill="1" applyBorder="1" applyAlignment="1">
      <alignment horizontal="center" vertical="center"/>
      <protection/>
    </xf>
    <xf numFmtId="0" fontId="2" fillId="33" borderId="10" xfId="71" applyFont="1" applyFill="1" applyBorder="1">
      <alignment/>
      <protection/>
    </xf>
    <xf numFmtId="172" fontId="6" fillId="35" borderId="10" xfId="73" applyNumberFormat="1" applyFont="1" applyFill="1" applyBorder="1" applyAlignment="1">
      <alignment horizontal="center" vertical="top"/>
      <protection/>
    </xf>
    <xf numFmtId="0" fontId="6" fillId="34" borderId="11" xfId="71" applyFont="1" applyFill="1" applyBorder="1" applyAlignment="1">
      <alignment horizontal="center" vertical="center" wrapText="1"/>
      <protection/>
    </xf>
    <xf numFmtId="0" fontId="6" fillId="34" borderId="11" xfId="71" applyFont="1" applyFill="1" applyBorder="1" applyAlignment="1">
      <alignment horizontal="center" vertical="center"/>
      <protection/>
    </xf>
    <xf numFmtId="164" fontId="2" fillId="36" borderId="10" xfId="71" applyNumberFormat="1" applyFont="1" applyFill="1" applyBorder="1" applyAlignment="1">
      <alignment horizontal="left" vertical="center" wrapText="1"/>
      <protection/>
    </xf>
    <xf numFmtId="164" fontId="2" fillId="36" borderId="10" xfId="71" applyNumberFormat="1" applyFont="1" applyFill="1" applyBorder="1" applyAlignment="1">
      <alignment horizontal="justify" vertical="center"/>
      <protection/>
    </xf>
    <xf numFmtId="0" fontId="2" fillId="36" borderId="10" xfId="71" applyFont="1" applyFill="1" applyBorder="1" applyAlignment="1">
      <alignment horizontal="center"/>
      <protection/>
    </xf>
    <xf numFmtId="164" fontId="2" fillId="0" borderId="10" xfId="7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" fillId="0" borderId="10" xfId="57" applyNumberFormat="1" applyFont="1" applyFill="1" applyBorder="1" applyAlignment="1">
      <alignment horizontal="right" vertical="center" indent="2"/>
    </xf>
    <xf numFmtId="173" fontId="3" fillId="35" borderId="10" xfId="73" applyNumberFormat="1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left" vertical="center" wrapText="1"/>
      <protection/>
    </xf>
    <xf numFmtId="164" fontId="2" fillId="0" borderId="10" xfId="57" applyNumberFormat="1" applyFont="1" applyFill="1" applyBorder="1" applyAlignment="1">
      <alignment horizontal="left" vertical="center" wrapText="1"/>
    </xf>
    <xf numFmtId="3" fontId="2" fillId="0" borderId="10" xfId="57" applyNumberFormat="1" applyFont="1" applyFill="1" applyBorder="1" applyAlignment="1">
      <alignment horizontal="center" vertical="center"/>
    </xf>
    <xf numFmtId="0" fontId="2" fillId="33" borderId="0" xfId="68" applyFill="1">
      <alignment/>
      <protection/>
    </xf>
    <xf numFmtId="3" fontId="2" fillId="36" borderId="10" xfId="57" applyNumberFormat="1" applyFont="1" applyFill="1" applyBorder="1" applyAlignment="1">
      <alignment horizontal="center" vertical="center"/>
    </xf>
    <xf numFmtId="0" fontId="2" fillId="0" borderId="10" xfId="69" applyFont="1" applyFill="1" applyBorder="1" applyAlignment="1">
      <alignment vertical="center" wrapText="1"/>
      <protection/>
    </xf>
    <xf numFmtId="164" fontId="2" fillId="0" borderId="11" xfId="57" applyNumberFormat="1" applyFont="1" applyFill="1" applyBorder="1" applyAlignment="1">
      <alignment horizontal="left" vertical="center" wrapText="1"/>
    </xf>
    <xf numFmtId="164" fontId="2" fillId="0" borderId="11" xfId="57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57" applyNumberFormat="1" applyFont="1" applyFill="1" applyBorder="1" applyAlignment="1">
      <alignment horizontal="center" vertical="center"/>
    </xf>
    <xf numFmtId="0" fontId="2" fillId="36" borderId="10" xfId="71" applyFont="1" applyFill="1" applyBorder="1" applyAlignment="1">
      <alignment horizontal="center" vertical="center"/>
      <protection/>
    </xf>
    <xf numFmtId="3" fontId="2" fillId="36" borderId="10" xfId="7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justify" vertical="center"/>
    </xf>
    <xf numFmtId="3" fontId="2" fillId="0" borderId="13" xfId="57" applyNumberFormat="1" applyFont="1" applyFill="1" applyBorder="1" applyAlignment="1">
      <alignment horizontal="center" vertical="center"/>
    </xf>
    <xf numFmtId="172" fontId="6" fillId="35" borderId="10" xfId="73" applyNumberFormat="1" applyFont="1" applyFill="1" applyBorder="1" applyAlignment="1">
      <alignment horizontal="center" vertical="center"/>
      <protection/>
    </xf>
    <xf numFmtId="173" fontId="3" fillId="35" borderId="10" xfId="73" applyNumberFormat="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36" borderId="0" xfId="0" applyFill="1" applyAlignment="1">
      <alignment/>
    </xf>
    <xf numFmtId="0" fontId="2" fillId="0" borderId="11" xfId="0" applyFont="1" applyFill="1" applyBorder="1" applyAlignment="1">
      <alignment horizontal="justify" vertical="center"/>
    </xf>
    <xf numFmtId="0" fontId="2" fillId="0" borderId="10" xfId="68" applyFont="1" applyBorder="1" applyAlignment="1">
      <alignment horizontal="left" vertical="center" wrapText="1"/>
      <protection/>
    </xf>
    <xf numFmtId="174" fontId="2" fillId="0" borderId="10" xfId="57" applyNumberFormat="1" applyFont="1" applyFill="1" applyBorder="1" applyAlignment="1">
      <alignment vertical="center"/>
    </xf>
    <xf numFmtId="174" fontId="2" fillId="0" borderId="10" xfId="71" applyNumberFormat="1" applyFont="1" applyFill="1" applyBorder="1" applyAlignment="1">
      <alignment horizontal="justify" vertical="center"/>
      <protection/>
    </xf>
    <xf numFmtId="3" fontId="2" fillId="0" borderId="10" xfId="57" applyNumberFormat="1" applyFont="1" applyFill="1" applyBorder="1" applyAlignment="1">
      <alignment horizontal="center" vertical="center" wrapText="1"/>
    </xf>
    <xf numFmtId="0" fontId="2" fillId="33" borderId="10" xfId="7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164" fontId="2" fillId="0" borderId="10" xfId="71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67" applyFont="1" applyFill="1" applyBorder="1" applyAlignment="1">
      <alignment vertical="center"/>
      <protection/>
    </xf>
    <xf numFmtId="0" fontId="2" fillId="36" borderId="12" xfId="67" applyFont="1" applyFill="1" applyBorder="1" applyAlignment="1">
      <alignment vertical="center"/>
      <protection/>
    </xf>
    <xf numFmtId="0" fontId="52" fillId="36" borderId="10" xfId="0" applyFont="1" applyFill="1" applyBorder="1" applyAlignment="1">
      <alignment horizontal="left" vertical="center" wrapText="1"/>
    </xf>
    <xf numFmtId="164" fontId="2" fillId="0" borderId="10" xfId="57" applyNumberFormat="1" applyFont="1" applyFill="1" applyBorder="1" applyAlignment="1">
      <alignment horizontal="center" vertical="center"/>
    </xf>
    <xf numFmtId="164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33" borderId="0" xfId="68" applyFill="1" applyAlignment="1">
      <alignment horizontal="center"/>
      <protection/>
    </xf>
    <xf numFmtId="164" fontId="2" fillId="36" borderId="12" xfId="57" applyNumberFormat="1" applyFont="1" applyFill="1" applyBorder="1" applyAlignment="1">
      <alignment horizontal="left" vertical="center" wrapText="1"/>
    </xf>
    <xf numFmtId="0" fontId="2" fillId="36" borderId="11" xfId="71" applyFont="1" applyFill="1" applyBorder="1" applyAlignment="1">
      <alignment horizontal="center" vertical="center"/>
      <protection/>
    </xf>
    <xf numFmtId="164" fontId="2" fillId="36" borderId="10" xfId="57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vertical="center" wrapText="1"/>
    </xf>
    <xf numFmtId="164" fontId="2" fillId="36" borderId="10" xfId="57" applyNumberFormat="1" applyFont="1" applyFill="1" applyBorder="1" applyAlignment="1">
      <alignment vertical="center"/>
    </xf>
    <xf numFmtId="3" fontId="2" fillId="36" borderId="12" xfId="57" applyNumberFormat="1" applyFont="1" applyFill="1" applyBorder="1" applyAlignment="1">
      <alignment horizontal="center" vertical="center"/>
    </xf>
    <xf numFmtId="0" fontId="2" fillId="0" borderId="11" xfId="71" applyFont="1" applyFill="1" applyBorder="1" applyAlignment="1">
      <alignment horizontal="center" vertical="center"/>
      <protection/>
    </xf>
    <xf numFmtId="173" fontId="6" fillId="35" borderId="10" xfId="73" applyNumberFormat="1" applyFont="1" applyFill="1" applyBorder="1" applyAlignment="1">
      <alignment horizontal="center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10" xfId="67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</xf>
    <xf numFmtId="0" fontId="2" fillId="36" borderId="10" xfId="71" applyFont="1" applyFill="1" applyBorder="1" applyAlignment="1">
      <alignment horizontal="center" vertical="center" wrapText="1"/>
      <protection/>
    </xf>
    <xf numFmtId="0" fontId="2" fillId="36" borderId="12" xfId="67" applyFont="1" applyFill="1" applyBorder="1" applyAlignment="1">
      <alignment horizontal="center" vertical="center" wrapText="1"/>
      <protection/>
    </xf>
    <xf numFmtId="164" fontId="2" fillId="0" borderId="14" xfId="71" applyNumberFormat="1" applyFont="1" applyFill="1" applyBorder="1" applyAlignment="1">
      <alignment horizontal="center" vertical="center" wrapText="1"/>
      <protection/>
    </xf>
    <xf numFmtId="164" fontId="2" fillId="0" borderId="15" xfId="57" applyNumberFormat="1" applyFont="1" applyFill="1" applyBorder="1" applyAlignment="1">
      <alignment horizontal="center" vertical="center"/>
    </xf>
    <xf numFmtId="164" fontId="2" fillId="0" borderId="15" xfId="71" applyNumberFormat="1" applyFont="1" applyFill="1" applyBorder="1" applyAlignment="1">
      <alignment horizontal="center" vertical="center"/>
      <protection/>
    </xf>
    <xf numFmtId="3" fontId="2" fillId="0" borderId="16" xfId="57" applyNumberFormat="1" applyFont="1" applyFill="1" applyBorder="1" applyAlignment="1">
      <alignment horizontal="center" vertical="center"/>
    </xf>
    <xf numFmtId="3" fontId="53" fillId="0" borderId="10" xfId="71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173" fontId="3" fillId="35" borderId="10" xfId="73" applyNumberFormat="1" applyFont="1" applyFill="1" applyBorder="1" applyAlignment="1">
      <alignment horizontal="center" vertical="top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6" borderId="21" xfId="71" applyFont="1" applyFill="1" applyBorder="1" applyAlignment="1">
      <alignment horizontal="center" vertical="center" wrapText="1"/>
      <protection/>
    </xf>
    <xf numFmtId="0" fontId="6" fillId="36" borderId="22" xfId="71" applyFont="1" applyFill="1" applyBorder="1" applyAlignment="1">
      <alignment horizontal="center" vertical="center" wrapText="1"/>
      <protection/>
    </xf>
    <xf numFmtId="0" fontId="6" fillId="37" borderId="23" xfId="71" applyFont="1" applyFill="1" applyBorder="1" applyAlignment="1">
      <alignment horizontal="center" vertical="center" wrapText="1"/>
      <protection/>
    </xf>
    <xf numFmtId="0" fontId="6" fillId="37" borderId="15" xfId="7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2" fillId="36" borderId="18" xfId="71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5" fillId="34" borderId="11" xfId="72" applyFont="1" applyFill="1" applyBorder="1" applyAlignment="1">
      <alignment horizontal="center" vertical="center" wrapText="1"/>
      <protection/>
    </xf>
    <xf numFmtId="0" fontId="15" fillId="34" borderId="13" xfId="72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2" fillId="36" borderId="11" xfId="67" applyFont="1" applyFill="1" applyBorder="1" applyAlignment="1">
      <alignment horizontal="center" vertical="center" wrapText="1"/>
      <protection/>
    </xf>
    <xf numFmtId="0" fontId="2" fillId="36" borderId="13" xfId="67" applyFont="1" applyFill="1" applyBorder="1" applyAlignment="1">
      <alignment horizontal="center" vertical="center" wrapText="1"/>
      <protection/>
    </xf>
    <xf numFmtId="0" fontId="2" fillId="36" borderId="12" xfId="67" applyFont="1" applyFill="1" applyBorder="1" applyAlignment="1">
      <alignment horizontal="center" vertical="center" wrapText="1"/>
      <protection/>
    </xf>
    <xf numFmtId="172" fontId="6" fillId="35" borderId="14" xfId="73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34" borderId="14" xfId="67" applyFont="1" applyFill="1" applyBorder="1" applyAlignment="1">
      <alignment horizontal="center" wrapText="1"/>
      <protection/>
    </xf>
    <xf numFmtId="0" fontId="6" fillId="34" borderId="15" xfId="67" applyFont="1" applyFill="1" applyBorder="1" applyAlignment="1">
      <alignment horizontal="center" wrapText="1"/>
      <protection/>
    </xf>
    <xf numFmtId="0" fontId="2" fillId="36" borderId="10" xfId="67" applyFont="1" applyFill="1" applyBorder="1" applyAlignment="1">
      <alignment horizontal="center" vertical="center" wrapText="1"/>
      <protection/>
    </xf>
    <xf numFmtId="0" fontId="6" fillId="34" borderId="17" xfId="67" applyFont="1" applyFill="1" applyBorder="1" applyAlignment="1">
      <alignment horizontal="center" vertical="center" wrapText="1"/>
      <protection/>
    </xf>
    <xf numFmtId="0" fontId="6" fillId="34" borderId="18" xfId="67" applyFont="1" applyFill="1" applyBorder="1" applyAlignment="1">
      <alignment horizontal="center" vertical="center" wrapText="1"/>
      <protection/>
    </xf>
    <xf numFmtId="0" fontId="6" fillId="34" borderId="19" xfId="67" applyFont="1" applyFill="1" applyBorder="1" applyAlignment="1">
      <alignment horizontal="center" vertical="center" wrapText="1"/>
      <protection/>
    </xf>
    <xf numFmtId="0" fontId="6" fillId="34" borderId="20" xfId="67" applyFont="1" applyFill="1" applyBorder="1" applyAlignment="1">
      <alignment horizontal="center" vertical="center" wrapText="1"/>
      <protection/>
    </xf>
    <xf numFmtId="0" fontId="6" fillId="36" borderId="19" xfId="67" applyFont="1" applyFill="1" applyBorder="1" applyAlignment="1">
      <alignment horizontal="center" vertical="center" wrapText="1"/>
      <protection/>
    </xf>
    <xf numFmtId="0" fontId="6" fillId="36" borderId="22" xfId="67" applyFont="1" applyFill="1" applyBorder="1" applyAlignment="1">
      <alignment horizontal="center" vertical="center" wrapText="1"/>
      <protection/>
    </xf>
    <xf numFmtId="0" fontId="6" fillId="37" borderId="17" xfId="67" applyFont="1" applyFill="1" applyBorder="1" applyAlignment="1">
      <alignment horizontal="center" vertical="center" wrapText="1"/>
      <protection/>
    </xf>
    <xf numFmtId="0" fontId="6" fillId="37" borderId="25" xfId="67" applyFont="1" applyFill="1" applyBorder="1" applyAlignment="1">
      <alignment horizontal="center" vertical="center" wrapText="1"/>
      <protection/>
    </xf>
    <xf numFmtId="0" fontId="6" fillId="34" borderId="14" xfId="67" applyFont="1" applyFill="1" applyBorder="1" applyAlignment="1">
      <alignment horizontal="center" vertical="center" wrapText="1"/>
      <protection/>
    </xf>
    <xf numFmtId="0" fontId="6" fillId="34" borderId="15" xfId="67" applyFont="1" applyFill="1" applyBorder="1" applyAlignment="1">
      <alignment horizontal="center" vertical="center" wrapText="1"/>
      <protection/>
    </xf>
    <xf numFmtId="0" fontId="6" fillId="34" borderId="16" xfId="67" applyFont="1" applyFill="1" applyBorder="1" applyAlignment="1">
      <alignment horizontal="center" vertical="center" wrapText="1"/>
      <protection/>
    </xf>
    <xf numFmtId="0" fontId="3" fillId="35" borderId="15" xfId="0" applyFont="1" applyFill="1" applyBorder="1" applyAlignment="1">
      <alignment horizontal="center" vertical="center"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10" xfId="68" applyFont="1" applyFill="1" applyBorder="1" applyAlignment="1">
      <alignment horizontal="justify" vertical="center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2" fillId="0" borderId="11" xfId="66" applyFont="1" applyFill="1" applyBorder="1" applyAlignment="1">
      <alignment horizontal="left" vertical="center" wrapText="1"/>
      <protection/>
    </xf>
    <xf numFmtId="0" fontId="2" fillId="0" borderId="13" xfId="66" applyFont="1" applyFill="1" applyBorder="1" applyAlignment="1">
      <alignment horizontal="left"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" fillId="36" borderId="12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10" xfId="6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7" borderId="11" xfId="65" applyFont="1" applyFill="1" applyBorder="1" applyAlignment="1">
      <alignment vertical="center" wrapText="1"/>
      <protection/>
    </xf>
    <xf numFmtId="0" fontId="2" fillId="7" borderId="12" xfId="65" applyFont="1" applyFill="1" applyBorder="1" applyAlignment="1">
      <alignment vertical="center" wrapText="1"/>
      <protection/>
    </xf>
    <xf numFmtId="0" fontId="2" fillId="36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70" applyFont="1" applyFill="1" applyBorder="1" applyAlignment="1">
      <alignment horizontal="justify" vertical="center" wrapText="1"/>
      <protection/>
    </xf>
    <xf numFmtId="0" fontId="2" fillId="0" borderId="12" xfId="70" applyFont="1" applyFill="1" applyBorder="1" applyAlignment="1">
      <alignment horizontal="justify" vertical="center" wrapText="1"/>
      <protection/>
    </xf>
    <xf numFmtId="0" fontId="6" fillId="34" borderId="10" xfId="0" applyFont="1" applyFill="1" applyBorder="1" applyAlignment="1">
      <alignment horizontal="center"/>
    </xf>
    <xf numFmtId="0" fontId="15" fillId="34" borderId="10" xfId="72" applyFont="1" applyFill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Fixed" xfId="50"/>
    <cellStyle name="Heading1" xfId="51"/>
    <cellStyle name="Heading2" xfId="52"/>
    <cellStyle name="Hipervínculo 2" xfId="53"/>
    <cellStyle name="Incorrecto" xfId="54"/>
    <cellStyle name="Comma" xfId="55"/>
    <cellStyle name="Comma [0]" xfId="56"/>
    <cellStyle name="Millares [0]_Inversion 2004  Oct. 4" xfId="57"/>
    <cellStyle name="Millares [0]_Inversion 2004  Oct. 4 3" xfId="58"/>
    <cellStyle name="MillÔres [0]_LISTADO MAESTRO DE DOCUMENTOS" xfId="59"/>
    <cellStyle name="Currency" xfId="60"/>
    <cellStyle name="Currency [0]" xfId="61"/>
    <cellStyle name="Neutral" xfId="62"/>
    <cellStyle name="Normal 2" xfId="63"/>
    <cellStyle name="Normal 2 2" xfId="64"/>
    <cellStyle name="Normal 3" xfId="65"/>
    <cellStyle name="Normal 4" xfId="66"/>
    <cellStyle name="Normal 4 3" xfId="67"/>
    <cellStyle name="Normal 5" xfId="68"/>
    <cellStyle name="Normal 6" xfId="69"/>
    <cellStyle name="Normal_Dic 9 INDICADORES POR PROYECTO Def" xfId="70"/>
    <cellStyle name="Normal_Inversion 2004  Oct. 4" xfId="71"/>
    <cellStyle name="Normal_Nov 20 INDICADORES GRUPO ." xfId="72"/>
    <cellStyle name="Normal_PROGRAMACION DE LA INVERSION POR PROYECTO Y ACTIVIDADES1" xfId="73"/>
    <cellStyle name="Normal_sEP 30 Aerocivil 2009" xfId="74"/>
    <cellStyle name="Notas" xfId="75"/>
    <cellStyle name="Percent" xfId="76"/>
    <cellStyle name="Percent" xfId="77"/>
    <cellStyle name="Porcentual 2" xfId="78"/>
    <cellStyle name="Porcentual 2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20524890\Configuraci&#243;n%20local\Archivos%20temporales%20de%20Internet\Content.Outlook\2D5TWGQC\TALENTO%20%20HUMANO%20%20PLAN%20ACCION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BPI\SPSC\Espacios%20Fiscales\Espacios%20Fiscales%20v.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BPI\SPSC\Espacios%20Fiscales\Espacios%20Fisca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orrado\METAS%20SECTOR%202006-2010\Presupuesto_2003\ejecucion\01022004_TOTAL_PND_2003_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lan%20de%20Inversiones\Formato%20Plan%20de%20Inversiones%20y%20Me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9271173\AppData\Local\Microsoft\Windows\Temporary%20Internet%20Files\Content.Outlook\ED1WLDKU\Anteproyecto%202009\GASTOS%202009\MGMP2008-2012%20Abril%201%20Ricardo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 Hoja de Trabajo"/>
      <sheetName val="F 2 Hoja de Trabajo"/>
      <sheetName val="F.3 Hoja de Trabajo"/>
      <sheetName val="F.4 Hoja de Trabajo"/>
      <sheetName val="F.5 Hoja de Trabajo"/>
      <sheetName val="FORMATO 07"/>
      <sheetName val="INFORMATICA"/>
      <sheetName val="FORMATO  9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Supuestos"/>
      <sheetName val="Basico"/>
    </sheetNames>
    <sheetDataSet>
      <sheetData sheetId="0">
        <row r="3">
          <cell r="F3" t="str">
            <v>ACTUALIZACIÓN CATASTRAL Y CARTOGRÁFICA</v>
          </cell>
        </row>
        <row r="4">
          <cell r="A4" t="str">
            <v>AGROPECUARIO</v>
          </cell>
          <cell r="B4" t="str">
            <v>ACCION SOCIAL</v>
          </cell>
          <cell r="C4" t="str">
            <v>FONDO ESPECIAL</v>
          </cell>
          <cell r="D4" t="str">
            <v>VIGENCIA FUTURA</v>
          </cell>
          <cell r="E4" t="str">
            <v>NACIÓN</v>
          </cell>
          <cell r="F4" t="str">
            <v>ADECUACIÓN DE TIERRAS</v>
          </cell>
          <cell r="H4" t="str">
            <v>Defensa y Seguridad</v>
          </cell>
          <cell r="I4" t="str">
            <v>CAPITAL HUMANO</v>
          </cell>
          <cell r="J4" t="str">
            <v>Fosyga - Régimen Subsidiado Salud</v>
          </cell>
          <cell r="O4" t="str">
            <v>1. Desarrollo para todos</v>
          </cell>
          <cell r="P4" t="str">
            <v>2.1 Consolidación de la política de seguridad democrática</v>
          </cell>
          <cell r="R4" t="str">
            <v>Acción Social</v>
          </cell>
        </row>
        <row r="5">
          <cell r="A5" t="str">
            <v>ACCIÓN SOCIAL</v>
          </cell>
          <cell r="B5" t="str">
            <v>AEROCIVIL</v>
          </cell>
          <cell r="C5" t="str">
            <v>RENTA ESPECIFICA</v>
          </cell>
          <cell r="D5" t="str">
            <v>LEY</v>
          </cell>
          <cell r="E5" t="str">
            <v>PROPIOS</v>
          </cell>
          <cell r="F5" t="str">
            <v>ADMINISTRACIÓN Y EFICIENCIA DEL SECTOR CULTURAL</v>
          </cell>
          <cell r="H5" t="str">
            <v>Infraestructura Física</v>
          </cell>
          <cell r="I5" t="str">
            <v>CAPITAL SOCIAL</v>
          </cell>
          <cell r="J5" t="str">
            <v> Subsidios de Vivienda Rural</v>
          </cell>
          <cell r="O5" t="str">
            <v>2. Seguridad democrática</v>
          </cell>
          <cell r="P5" t="str">
            <v>2.2 Desplazamiento, DH y reconciliación</v>
          </cell>
          <cell r="R5" t="str">
            <v>Administración General del Estado</v>
          </cell>
        </row>
        <row r="6">
          <cell r="A6" t="str">
            <v>AMBIENTE, VIV. Y DLLO TERR</v>
          </cell>
          <cell r="B6" t="str">
            <v>AGENCIA LOGÍSTICA</v>
          </cell>
          <cell r="C6" t="str">
            <v>CRÉDITO</v>
          </cell>
          <cell r="D6" t="str">
            <v>CRÉDITO</v>
          </cell>
          <cell r="F6" t="str">
            <v>ADQUISICIÓN DE EQUIPOS, MATERIALES </v>
          </cell>
          <cell r="H6" t="str">
            <v>Sector Social</v>
          </cell>
          <cell r="I6" t="str">
            <v>CAPITAL FISICO</v>
          </cell>
          <cell r="J6" t="str">
            <v>Adquisición y Reposición de Equipo Operacional</v>
          </cell>
          <cell r="O6" t="str">
            <v>3. Promoción de la equidad</v>
          </cell>
          <cell r="P6" t="str">
            <v>3.1 Red de Pobreza Extrema y Vulnerabilidad</v>
          </cell>
          <cell r="R6" t="str">
            <v>Agropecuario</v>
          </cell>
        </row>
        <row r="7">
          <cell r="A7" t="str">
            <v>AUDITORÍA</v>
          </cell>
          <cell r="B7" t="str">
            <v>ANH</v>
          </cell>
          <cell r="C7" t="str">
            <v>PARAFISCAL</v>
          </cell>
          <cell r="D7" t="str">
            <v>CONTRAPARTIDA</v>
          </cell>
          <cell r="H7" t="str">
            <v>Fortalecimiento Institucional</v>
          </cell>
          <cell r="I7" t="str">
            <v>SEGURIDAD DEMOCRÁTICA</v>
          </cell>
          <cell r="J7" t="str">
            <v>Adquisición, Reposición y Mantenimiento de Equipos</v>
          </cell>
          <cell r="O7" t="str">
            <v>4. Sostenibilidad del crecimiento</v>
          </cell>
          <cell r="P7" t="str">
            <v>3.2 Mercado y relaciones laborales</v>
          </cell>
          <cell r="R7" t="str">
            <v>Comercio y Competitividad</v>
          </cell>
        </row>
        <row r="8">
          <cell r="A8" t="str">
            <v>AUDIENCIA</v>
          </cell>
          <cell r="B8" t="str">
            <v>ANTROPOLOGIA E HISTORIA</v>
          </cell>
          <cell r="C8" t="str">
            <v>DONACION</v>
          </cell>
          <cell r="D8" t="str">
            <v>FONDO ESPECIAL</v>
          </cell>
          <cell r="F8" t="str">
            <v>ADQUISICIÓN DE TERRENOS</v>
          </cell>
          <cell r="I8" t="str">
            <v>FORTALECIMIENTO INSTITUCIONAL</v>
          </cell>
          <cell r="J8" t="str">
            <v>Agro Ingreso Seguro AIS</v>
          </cell>
          <cell r="O8" t="str">
            <v>5. Mejor Estado</v>
          </cell>
          <cell r="P8" t="str">
            <v>3.3 Sistema de Protección Social</v>
          </cell>
          <cell r="R8" t="str">
            <v>Defensa y Seguridad</v>
          </cell>
        </row>
        <row r="9">
          <cell r="A9" t="str">
            <v>COMERCIO, IND. Y TURISMO</v>
          </cell>
          <cell r="B9" t="str">
            <v>ARCHIVO GENERAL</v>
          </cell>
          <cell r="C9" t="str">
            <v>OTROS PROPIOS</v>
          </cell>
          <cell r="D9" t="str">
            <v>FLEXIBLE</v>
          </cell>
          <cell r="F9" t="str">
            <v>ADQUISICIÓN Y ADJUDICACIÓN DE TIERRAS</v>
          </cell>
          <cell r="J9" t="str">
            <v>Agua Potable y Saneamiento Básico</v>
          </cell>
          <cell r="O9" t="str">
            <v>6. Dimensiones transversales del desarrollo</v>
          </cell>
          <cell r="P9" t="str">
            <v>3.4 Banca de oportunidades</v>
          </cell>
          <cell r="R9" t="str">
            <v>Infraestructura</v>
          </cell>
        </row>
        <row r="10">
          <cell r="A10" t="str">
            <v>COMUNICACIONES</v>
          </cell>
          <cell r="B10" t="str">
            <v>ARMADA</v>
          </cell>
          <cell r="C10" t="str">
            <v>NUEVO IMPUESTO</v>
          </cell>
          <cell r="F10" t="str">
            <v>AGUA POTABLE Y SANEAMIENTO BÁSICO</v>
          </cell>
          <cell r="J10" t="str">
            <v>Alianzas Productivas, Pademer, KFW, Transición</v>
          </cell>
          <cell r="O10" t="str">
            <v>7. Cuentas fiscales</v>
          </cell>
          <cell r="P10" t="str">
            <v>3.5 Ciudades amables</v>
          </cell>
          <cell r="R10" t="str">
            <v>Justicia</v>
          </cell>
        </row>
        <row r="11">
          <cell r="A11" t="str">
            <v>CONGRESO</v>
          </cell>
          <cell r="B11" t="str">
            <v>ARTESANIAS DE COLOMBIA S.A.</v>
          </cell>
          <cell r="C11" t="str">
            <v>OTROS NACIÓN</v>
          </cell>
          <cell r="F11" t="str">
            <v>APORTES A UNIVERSIDADES</v>
          </cell>
          <cell r="J11" t="str">
            <v>Ampliación cobertura educación básica y media</v>
          </cell>
          <cell r="P11" t="str">
            <v>3.6 Equidad y desarrollo rural</v>
          </cell>
          <cell r="R11" t="str">
            <v>Social</v>
          </cell>
        </row>
        <row r="12">
          <cell r="A12" t="str">
            <v>CONTRALORÍA</v>
          </cell>
          <cell r="B12" t="str">
            <v>AUDITORIA </v>
          </cell>
          <cell r="F12" t="str">
            <v>APOYO A LA GESTIÓN DEL ESTADO</v>
          </cell>
          <cell r="J12" t="str">
            <v>Ampliación cobertura educación superior</v>
          </cell>
          <cell r="P12" t="str">
            <v>3.7 Infraestructura para el desarrollo</v>
          </cell>
        </row>
        <row r="13">
          <cell r="A13" t="str">
            <v>CULTURA</v>
          </cell>
          <cell r="B13" t="str">
            <v>BANCO AGRARIO</v>
          </cell>
          <cell r="F13" t="str">
            <v>APOYO A LA PRODUCCIÓN Y COMERCIALIZACIÓN</v>
          </cell>
          <cell r="J13" t="str">
            <v>Armamento y Material de Guerra</v>
          </cell>
          <cell r="P13" t="str">
            <v>3.8 Otros</v>
          </cell>
        </row>
        <row r="14">
          <cell r="A14" t="str">
            <v>DANE</v>
          </cell>
          <cell r="B14" t="str">
            <v>BIBLIOTECA DE MEDELLIN</v>
          </cell>
          <cell r="F14" t="str">
            <v>APOYO Y FOMENTO A LAS MICRO, PEQUEÑAS Y MEDIANAS EMPRESAS</v>
          </cell>
          <cell r="J14" t="str">
            <v>Atención a Desplazados </v>
          </cell>
          <cell r="P14" t="str">
            <v>4.1 Condiciones Macroeconómicas</v>
          </cell>
        </row>
        <row r="15">
          <cell r="A15" t="str">
            <v>DEFENSA</v>
          </cell>
          <cell r="B15" t="str">
            <v>C.D.A.</v>
          </cell>
          <cell r="F15" t="str">
            <v>ASEGURAMIENTO</v>
          </cell>
          <cell r="J15" t="str">
            <v>Atención de Emergencias </v>
          </cell>
          <cell r="P15" t="str">
            <v>4.2 Productividad y Competitividad</v>
          </cell>
        </row>
        <row r="16">
          <cell r="A16" t="str">
            <v>DEFENSORÍA</v>
          </cell>
          <cell r="B16" t="str">
            <v>C.S.B.</v>
          </cell>
          <cell r="F16" t="str">
            <v>ASISTENCIA SOCIAL</v>
          </cell>
          <cell r="J16" t="str">
            <v>Banco de las Oportunidades</v>
          </cell>
          <cell r="P16" t="str">
            <v>5.1. Los requisitos del Estado Comunitario</v>
          </cell>
        </row>
        <row r="17">
          <cell r="A17" t="str">
            <v>EDUCACIÓN</v>
          </cell>
          <cell r="B17" t="str">
            <v>CAMARA</v>
          </cell>
          <cell r="F17" t="str">
            <v>ATENCIÓN A VICTIMAS DE LA VIOLENCIA</v>
          </cell>
          <cell r="J17" t="str">
            <v>Calidad educación preescolar básica y media</v>
          </cell>
          <cell r="P17" t="str">
            <v>5.2. Los retos del Estado Comunitario</v>
          </cell>
        </row>
        <row r="18">
          <cell r="B18" t="str">
            <v>CORPOURABA</v>
          </cell>
          <cell r="F18" t="str">
            <v>CONTROL Y VIGILANCIA</v>
          </cell>
          <cell r="J18" t="str">
            <v>Infraestructura Educativa - Ley 21</v>
          </cell>
          <cell r="P18" t="str">
            <v>6.1 Equidad de genero</v>
          </cell>
        </row>
        <row r="19">
          <cell r="P19" t="str">
            <v>6.2 Juventud</v>
          </cell>
        </row>
        <row r="20">
          <cell r="B20" t="str">
            <v>CREG</v>
          </cell>
          <cell r="F20" t="str">
            <v>CREACIÓN ARTÍSTICA Y CULTURAL</v>
          </cell>
          <cell r="J20" t="str">
            <v>Interventoría Regalías</v>
          </cell>
          <cell r="P20" t="str">
            <v>6.3 Grupos etnicos y relaciones interculturales</v>
          </cell>
        </row>
        <row r="21">
          <cell r="B21" t="str">
            <v>DANSOCIAL </v>
          </cell>
          <cell r="F21" t="str">
            <v>DIVULGACION Y PROMOCION</v>
          </cell>
          <cell r="J21" t="str">
            <v>Medicina Legal - Sistema Penal Acusatorio</v>
          </cell>
          <cell r="P21" t="str">
            <v>6.4 Dimensión regional</v>
          </cell>
        </row>
        <row r="22">
          <cell r="B22" t="str">
            <v>DEFENSA CIVIL</v>
          </cell>
          <cell r="F22" t="str">
            <v>EFICIENCIA</v>
          </cell>
          <cell r="J22" t="str">
            <v>Mininterior y Justicia - Cárceles</v>
          </cell>
          <cell r="P22" t="str">
            <v>6.5 Gestión ambiental</v>
          </cell>
        </row>
        <row r="23">
          <cell r="B23" t="str">
            <v>DEFENSORIA</v>
          </cell>
          <cell r="F23" t="str">
            <v>ELABORACIÓN DE DOCUMENTO DE IDENTIFICACIÓN CIUDADANO</v>
          </cell>
          <cell r="J23" t="str">
            <v>Obras Hidráulicas de La Mojana</v>
          </cell>
          <cell r="P23" t="str">
            <v>6.6 Ciencia y tecnología</v>
          </cell>
        </row>
        <row r="24">
          <cell r="B24" t="str">
            <v>DIR. GRAL. COMERCIO EXTERIOR</v>
          </cell>
          <cell r="F24" t="str">
            <v>FOMENTO A CADENAS PRODUCTIVAS</v>
          </cell>
          <cell r="J24" t="str">
            <v>Plan Maestro de Información Básica - PLANIB</v>
          </cell>
          <cell r="P24" t="str">
            <v>6.7 Cultura y desarrollo</v>
          </cell>
        </row>
        <row r="25">
          <cell r="B25" t="str">
            <v>DNP</v>
          </cell>
          <cell r="F25" t="str">
            <v>FOMENTO A LA RECREACIÓN Y EL DEPORTE</v>
          </cell>
          <cell r="J25" t="str">
            <v>Plan Nacional de Lecturas y Bibliotecas</v>
          </cell>
          <cell r="P25" t="str">
            <v>6.8 Demografia y desarrollo</v>
          </cell>
        </row>
        <row r="26">
          <cell r="B26" t="str">
            <v>EJERCITO</v>
          </cell>
          <cell r="F26" t="str">
            <v>FOMENTO AL TURISMO</v>
          </cell>
          <cell r="J26" t="str">
            <v>Plan Nacional de Música </v>
          </cell>
          <cell r="P26" t="str">
            <v>6.9 Economía solidaria</v>
          </cell>
        </row>
        <row r="27">
          <cell r="P27" t="str">
            <v>6.10 Dimensión internacional</v>
          </cell>
        </row>
        <row r="29">
          <cell r="B29" t="str">
            <v>ESAP</v>
          </cell>
          <cell r="F29" t="str">
            <v>FOMENTO FORESTAL Y SILVICULTURA</v>
          </cell>
          <cell r="J29" t="str">
            <v>Programa 2500 Km</v>
          </cell>
        </row>
        <row r="30">
          <cell r="B30" t="str">
            <v>FONDO CONGRESO-PENSIONES</v>
          </cell>
          <cell r="F30" t="str">
            <v>INFRAESTRUCTURA  FÉRREA POR CONCESIÓN</v>
          </cell>
          <cell r="J30" t="str">
            <v>Resto</v>
          </cell>
        </row>
        <row r="31">
          <cell r="B31" t="str">
            <v>FONDO NAL. REGALIAS</v>
          </cell>
          <cell r="F31" t="str">
            <v>INFRAESTRUCTURA  FLUVIAL Y MARÍTIMA POR CONCESIÓN</v>
          </cell>
          <cell r="J31" t="str">
            <v>Resto</v>
          </cell>
        </row>
        <row r="32">
          <cell r="B32" t="str">
            <v>FONFAC</v>
          </cell>
          <cell r="F32" t="str">
            <v>INFRAESTRUCTURA  VIAL POR CONCESIÓN</v>
          </cell>
          <cell r="J32" t="str">
            <v>Salud Pública - Vacunas</v>
          </cell>
        </row>
        <row r="33">
          <cell r="B33" t="str">
            <v>FONREGISTRADURIA</v>
          </cell>
          <cell r="F33" t="str">
            <v>INFRAESTRUCTURA FLUVIAL Y MARÍTIMA</v>
          </cell>
          <cell r="J33" t="str">
            <v>Sistema Penal Acusatorio (Rama, Fiscalía, Medicina Legal, Defensoría)</v>
          </cell>
        </row>
        <row r="34">
          <cell r="B34" t="str">
            <v>FONRELACIONES</v>
          </cell>
          <cell r="F34" t="str">
            <v>INFRAESTRUCTURA OPERATIVA</v>
          </cell>
          <cell r="J34" t="str">
            <v>SITM</v>
          </cell>
        </row>
        <row r="35">
          <cell r="B35" t="str">
            <v>FONVIVIENDA</v>
          </cell>
          <cell r="F35" t="str">
            <v>INVESTIGACIÓN, ESTUDIOS Y DESARROLLO TECNOLÓGICO</v>
          </cell>
          <cell r="J35" t="str">
            <v>Subsidios Eléctricos y Gas</v>
          </cell>
        </row>
        <row r="36">
          <cell r="B36" t="str">
            <v>FUERZA AEREA</v>
          </cell>
          <cell r="F36" t="str">
            <v>LEVANTAMIENTO DE INFORMACIÓN Y ENCUESTAS</v>
          </cell>
          <cell r="J36" t="str">
            <v>Subsidios Vivienda Urbana</v>
          </cell>
        </row>
        <row r="37">
          <cell r="B37" t="str">
            <v>FUNPUBLICA</v>
          </cell>
          <cell r="F37" t="str">
            <v>MATERIAL DE GUERRA ARMAMENTO Y MUNICIÓN</v>
          </cell>
          <cell r="J37" t="str">
            <v>Titulación, Adquisición y Adjudicación Tierras</v>
          </cell>
        </row>
        <row r="38">
          <cell r="B38" t="str">
            <v>HOSPITAL MILITAR</v>
          </cell>
          <cell r="F38" t="str">
            <v>MEJORAMIENTO Y MANTENIMIENTO DE INFRAESTRUCTURA</v>
          </cell>
          <cell r="J38" t="str">
            <v>Túnel Segundo Centenario (Túnel de la Línea)</v>
          </cell>
        </row>
        <row r="39">
          <cell r="B39" t="str">
            <v>ICA</v>
          </cell>
          <cell r="F39" t="str">
            <v>MEJORAMIENTO Y MANTENIMIENTO INFRAESTRUCTURA AEROPORTUARIA</v>
          </cell>
          <cell r="J39" t="str">
            <v>Turismo</v>
          </cell>
        </row>
        <row r="40">
          <cell r="B40" t="str">
            <v>ICBF</v>
          </cell>
          <cell r="F40" t="str">
            <v>MEJORAMIENTO Y MANTENIMIENTO VIAL</v>
          </cell>
          <cell r="J40" t="str">
            <v>Universidades-Ley 30/93</v>
          </cell>
        </row>
        <row r="41">
          <cell r="B41" t="str">
            <v>ICETEX</v>
          </cell>
          <cell r="F41" t="str">
            <v>ORGANIZACIÓN DE PROCESOS ELECTORALES</v>
          </cell>
        </row>
        <row r="42">
          <cell r="B42" t="str">
            <v>ICFES</v>
          </cell>
          <cell r="F42" t="str">
            <v>OTRAS ESTRATEGIAS</v>
          </cell>
        </row>
        <row r="43">
          <cell r="B43" t="str">
            <v>IDEAM</v>
          </cell>
          <cell r="F43" t="str">
            <v>PENSIONES</v>
          </cell>
        </row>
        <row r="44">
          <cell r="B44" t="str">
            <v>IGAC</v>
          </cell>
          <cell r="F44" t="str">
            <v>POLÍTICA AMBIENTAL</v>
          </cell>
        </row>
        <row r="45">
          <cell r="B45" t="str">
            <v>INCI</v>
          </cell>
          <cell r="F45" t="str">
            <v>POLÍTICA DE VIVIENDA RURAL</v>
          </cell>
        </row>
        <row r="46">
          <cell r="B46" t="str">
            <v>INCO</v>
          </cell>
          <cell r="F46" t="str">
            <v>POLÍTICA DE VIVIENDA Y GESTIÓN URBANA</v>
          </cell>
        </row>
        <row r="47">
          <cell r="B47" t="str">
            <v>INCODER</v>
          </cell>
          <cell r="F47" t="str">
            <v>PREVENCIÓN EN SALUD</v>
          </cell>
        </row>
        <row r="48">
          <cell r="B48" t="str">
            <v>INGEOMINAS</v>
          </cell>
          <cell r="F48" t="str">
            <v>PREVENCIÓN, MITIGACIÓN, ATENCIÓN DE DESASTRES</v>
          </cell>
        </row>
        <row r="49">
          <cell r="B49" t="str">
            <v>INPEC</v>
          </cell>
          <cell r="F49" t="str">
            <v>PROGRAMAS ESPECIALES</v>
          </cell>
        </row>
        <row r="50">
          <cell r="B50" t="str">
            <v>INS</v>
          </cell>
          <cell r="F50" t="str">
            <v>PROMOCIÓN DE LA INVESTIGACIÓN</v>
          </cell>
        </row>
        <row r="51">
          <cell r="B51" t="str">
            <v>INSOR</v>
          </cell>
          <cell r="F51" t="str">
            <v>PROMOCIÓN Y DEFENSA DE LOS DERECHOS HUMANOS</v>
          </cell>
        </row>
        <row r="52">
          <cell r="B52" t="str">
            <v>INST. CANCEROLOGIA</v>
          </cell>
          <cell r="F52" t="str">
            <v>PROTECCIÓN Y BIENESTAR SOCIAL</v>
          </cell>
        </row>
        <row r="53">
          <cell r="B53" t="str">
            <v>INST. DEL CESAR</v>
          </cell>
          <cell r="F53" t="str">
            <v>PROTECCION Y PROMOCIÓN LABORAL</v>
          </cell>
        </row>
        <row r="54">
          <cell r="B54" t="str">
            <v>INSTITUTO ESTUDIOS MINPUBLICO</v>
          </cell>
          <cell r="F54" t="str">
            <v>REESTRUCTURACIÓN DE HOSPITALES</v>
          </cell>
        </row>
        <row r="55">
          <cell r="B55" t="str">
            <v>INVIAS</v>
          </cell>
          <cell r="F55" t="str">
            <v>RED DE COLOMBIANOS EN EL EXTERIOR</v>
          </cell>
        </row>
        <row r="56">
          <cell r="B56" t="str">
            <v>INVIMA</v>
          </cell>
          <cell r="F56" t="str">
            <v>RED PÚBLICA HOSPITALARIA</v>
          </cell>
        </row>
        <row r="57">
          <cell r="B57" t="str">
            <v>IPSE</v>
          </cell>
          <cell r="F57" t="str">
            <v>REGALÍAS</v>
          </cell>
        </row>
        <row r="58">
          <cell r="B58" t="str">
            <v>ITSA</v>
          </cell>
          <cell r="F58" t="str">
            <v>REGULACIÓN, CONTROL Y VIGILANCIA</v>
          </cell>
        </row>
        <row r="59">
          <cell r="B59" t="str">
            <v>MEDICINA LEGAL</v>
          </cell>
          <cell r="F59" t="str">
            <v>SALUD PÚBLICA</v>
          </cell>
        </row>
        <row r="60">
          <cell r="B60" t="str">
            <v>MINAGRICULTURA</v>
          </cell>
          <cell r="F60" t="str">
            <v>SANIDAD AGROPECUARIA</v>
          </cell>
        </row>
        <row r="61">
          <cell r="B61" t="str">
            <v>MINAMBIENTE</v>
          </cell>
          <cell r="F61" t="str">
            <v>SEGURIDAD SISTEMAS DE TRANSPORTE</v>
          </cell>
        </row>
        <row r="62">
          <cell r="B62" t="str">
            <v>MINCOMERCIO</v>
          </cell>
          <cell r="F62" t="str">
            <v>SERVICIOS INTEGRALES DE SALUD</v>
          </cell>
        </row>
        <row r="63">
          <cell r="B63" t="str">
            <v>MINCULTURA </v>
          </cell>
          <cell r="F63" t="str">
            <v>SISTEMAS DE INFORMACIÓN</v>
          </cell>
        </row>
        <row r="64">
          <cell r="B64" t="str">
            <v>MINDEFENSA</v>
          </cell>
          <cell r="F64" t="str">
            <v>SUBSIDIOS</v>
          </cell>
        </row>
        <row r="65">
          <cell r="B65" t="str">
            <v>MINEDUCACION</v>
          </cell>
          <cell r="F65" t="str">
            <v>TELECOMUNICACIONES SOCIALES</v>
          </cell>
        </row>
        <row r="66">
          <cell r="B66" t="str">
            <v>MINHACIENDA</v>
          </cell>
          <cell r="F66" t="str">
            <v>TRANSFERENCIAS</v>
          </cell>
        </row>
        <row r="67">
          <cell r="B67" t="str">
            <v>MININTERIOR</v>
          </cell>
          <cell r="F67" t="str">
            <v>ZONAS CONECTADAS</v>
          </cell>
        </row>
        <row r="68">
          <cell r="B68" t="str">
            <v>MINMINAS </v>
          </cell>
          <cell r="F68" t="str">
            <v>ZONAS NO CONECTADAS</v>
          </cell>
        </row>
        <row r="69">
          <cell r="B69" t="str">
            <v>MINPROTECCIÓN</v>
          </cell>
        </row>
        <row r="70">
          <cell r="B70" t="str">
            <v>MINPUBLICO </v>
          </cell>
        </row>
        <row r="71">
          <cell r="B71" t="str">
            <v>MINTRANSPORTE</v>
          </cell>
        </row>
        <row r="72">
          <cell r="B72" t="str">
            <v>NASA KI WE</v>
          </cell>
        </row>
        <row r="73">
          <cell r="B73" t="str">
            <v>OTRAS ENTIDADES DEL SECTOR</v>
          </cell>
        </row>
        <row r="74">
          <cell r="B74" t="str">
            <v>PARQUES NALES NATURALES</v>
          </cell>
        </row>
        <row r="75">
          <cell r="B75" t="str">
            <v>PASCUAL BRAVO</v>
          </cell>
        </row>
        <row r="76">
          <cell r="B76" t="str">
            <v>POLICIA NACIONAL (SALUD)</v>
          </cell>
        </row>
        <row r="77">
          <cell r="B77" t="str">
            <v>POLICIA NACIONAL  </v>
          </cell>
        </row>
        <row r="78">
          <cell r="B78" t="str">
            <v>PRESIDENCIA</v>
          </cell>
        </row>
        <row r="79">
          <cell r="B79" t="str">
            <v>REGISTRADURIA </v>
          </cell>
        </row>
        <row r="80">
          <cell r="B80" t="str">
            <v>SALUD - FFMM</v>
          </cell>
        </row>
        <row r="81">
          <cell r="B81" t="str">
            <v>SANATORIO AGUA DE DIOS</v>
          </cell>
        </row>
        <row r="82">
          <cell r="B82" t="str">
            <v>SENA</v>
          </cell>
        </row>
        <row r="83">
          <cell r="B83" t="str">
            <v>SENADO </v>
          </cell>
        </row>
        <row r="84">
          <cell r="B84" t="str">
            <v>SUPERBANCARIA</v>
          </cell>
        </row>
        <row r="85">
          <cell r="B85" t="str">
            <v>SUPERINDUSTRIA Y COMERCIO</v>
          </cell>
        </row>
        <row r="86">
          <cell r="B86" t="str">
            <v>SUPERFINANCIERA</v>
          </cell>
        </row>
        <row r="87">
          <cell r="B87" t="str">
            <v>SUPERNOTARIADO</v>
          </cell>
        </row>
        <row r="88">
          <cell r="B88" t="str">
            <v>SUPERSALUD</v>
          </cell>
        </row>
        <row r="89">
          <cell r="B89" t="str">
            <v>SUPERSERVIPUBLICOS</v>
          </cell>
        </row>
        <row r="90">
          <cell r="B90" t="str">
            <v>SUPERSOCIEDADES</v>
          </cell>
        </row>
        <row r="91">
          <cell r="B91" t="str">
            <v>SUPERSOLIDARIA</v>
          </cell>
        </row>
        <row r="92">
          <cell r="B92" t="str">
            <v>SUPERSUBSIDIO</v>
          </cell>
        </row>
        <row r="93">
          <cell r="B93" t="str">
            <v>TECNICO CENTRAL</v>
          </cell>
        </row>
        <row r="94">
          <cell r="B94" t="str">
            <v>UAE - DIAN</v>
          </cell>
        </row>
        <row r="95">
          <cell r="B95" t="str">
            <v>UAE AGUA POTABLE SANEAMIENTO</v>
          </cell>
        </row>
        <row r="96">
          <cell r="B96" t="str">
            <v>UNAD</v>
          </cell>
        </row>
        <row r="97">
          <cell r="B97" t="str">
            <v>UPME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Supuestos"/>
      <sheetName val="Basico"/>
      <sheetName val="Solicitudes Filtradas"/>
    </sheetNames>
    <sheetDataSet>
      <sheetData sheetId="0">
        <row r="4">
          <cell r="B4" t="str">
            <v>ACCION SOCIAL</v>
          </cell>
          <cell r="C4" t="str">
            <v>FONDO ESPECIAL</v>
          </cell>
          <cell r="D4" t="str">
            <v>VIGENCIA FUTURA</v>
          </cell>
          <cell r="E4" t="str">
            <v>NACIÓN</v>
          </cell>
        </row>
        <row r="5">
          <cell r="B5" t="str">
            <v>AEROCIVIL</v>
          </cell>
          <cell r="C5" t="str">
            <v>RENTA ESPECIFICA</v>
          </cell>
          <cell r="D5" t="str">
            <v>LEY</v>
          </cell>
          <cell r="E5" t="str">
            <v>PROPIOS</v>
          </cell>
        </row>
        <row r="6">
          <cell r="B6" t="str">
            <v>AGENCIA LOGÍSTICA</v>
          </cell>
          <cell r="C6" t="str">
            <v>CRÉDITO</v>
          </cell>
          <cell r="D6" t="str">
            <v>CRÉDITO</v>
          </cell>
        </row>
        <row r="7">
          <cell r="B7" t="str">
            <v>ANH</v>
          </cell>
          <cell r="C7" t="str">
            <v>PARAFISCAL</v>
          </cell>
          <cell r="D7" t="str">
            <v>CONTRAPARTIDA</v>
          </cell>
        </row>
        <row r="8">
          <cell r="B8" t="str">
            <v>ANTROPOLOGIA E HISTORIA</v>
          </cell>
          <cell r="C8" t="str">
            <v>DONACION</v>
          </cell>
          <cell r="D8" t="str">
            <v>FONDO ESPECIAL</v>
          </cell>
        </row>
        <row r="9">
          <cell r="B9" t="str">
            <v>ARCHIVO GENERAL</v>
          </cell>
          <cell r="C9" t="str">
            <v>OTROS PROPIOS</v>
          </cell>
          <cell r="D9" t="str">
            <v>FLEXIBLE</v>
          </cell>
        </row>
        <row r="10">
          <cell r="B10" t="str">
            <v>ARMADA</v>
          </cell>
          <cell r="C10" t="str">
            <v>NUEVO IMPUESTO</v>
          </cell>
        </row>
        <row r="11">
          <cell r="B11" t="str">
            <v>ARTESANIAS DE COLOMBIA S.A.</v>
          </cell>
          <cell r="C11" t="str">
            <v>OTROS NACIÓN</v>
          </cell>
        </row>
        <row r="12">
          <cell r="B12" t="str">
            <v>AUDITORIA </v>
          </cell>
        </row>
        <row r="13">
          <cell r="B13" t="str">
            <v>BANCO AGRARIO</v>
          </cell>
        </row>
        <row r="14">
          <cell r="B14" t="str">
            <v>BIBLIOTECA DE MEDELLIN</v>
          </cell>
        </row>
        <row r="15">
          <cell r="B15" t="str">
            <v>C.D.A.</v>
          </cell>
        </row>
        <row r="16">
          <cell r="B16" t="str">
            <v>C.S.B.</v>
          </cell>
        </row>
        <row r="17">
          <cell r="B17" t="str">
            <v>CAMARA</v>
          </cell>
        </row>
        <row r="18">
          <cell r="B18" t="str">
            <v>CORPOURABA</v>
          </cell>
        </row>
        <row r="19">
          <cell r="B19" t="str">
            <v>DANSOCIAL </v>
          </cell>
        </row>
        <row r="20">
          <cell r="B20" t="str">
            <v>CREG</v>
          </cell>
        </row>
        <row r="21">
          <cell r="B21" t="str">
            <v>DANSOCIAL </v>
          </cell>
        </row>
        <row r="22">
          <cell r="B22" t="str">
            <v>DEFENSA CIVIL</v>
          </cell>
        </row>
        <row r="23">
          <cell r="B23" t="str">
            <v>DEFENSORIA</v>
          </cell>
        </row>
        <row r="24">
          <cell r="B24" t="str">
            <v>DIR. GRAL. COMERCIO EXTERIOR</v>
          </cell>
        </row>
        <row r="25">
          <cell r="B25" t="str">
            <v>DNP</v>
          </cell>
        </row>
        <row r="26">
          <cell r="B26" t="str">
            <v>EJERCITO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ESAP</v>
          </cell>
        </row>
        <row r="30">
          <cell r="B30" t="str">
            <v>FONDO CONGRESO-PENSIONES</v>
          </cell>
        </row>
        <row r="31">
          <cell r="B31" t="str">
            <v>FONDO NAL. REGALIAS</v>
          </cell>
        </row>
        <row r="32">
          <cell r="B32" t="str">
            <v>FONFAC</v>
          </cell>
        </row>
        <row r="33">
          <cell r="B33" t="str">
            <v>FONREGISTRADURIA</v>
          </cell>
        </row>
        <row r="34">
          <cell r="B34" t="str">
            <v>FONRELACIONES</v>
          </cell>
        </row>
        <row r="35">
          <cell r="B35" t="str">
            <v>FONVIVIENDA</v>
          </cell>
        </row>
        <row r="36">
          <cell r="B36" t="str">
            <v>FUERZA AEREA</v>
          </cell>
        </row>
        <row r="37">
          <cell r="B37" t="str">
            <v>FUNPUBLICA</v>
          </cell>
        </row>
        <row r="38">
          <cell r="B38" t="str">
            <v>HOSPITAL MILITAR</v>
          </cell>
        </row>
        <row r="39">
          <cell r="B39" t="str">
            <v>ICA</v>
          </cell>
        </row>
        <row r="40">
          <cell r="B40" t="str">
            <v>ICBF</v>
          </cell>
        </row>
        <row r="41">
          <cell r="B41" t="str">
            <v>ICETEX</v>
          </cell>
        </row>
        <row r="42">
          <cell r="B42" t="str">
            <v>ICFES</v>
          </cell>
        </row>
        <row r="43">
          <cell r="B43" t="str">
            <v>IDEAM</v>
          </cell>
        </row>
        <row r="44">
          <cell r="B44" t="str">
            <v>IGAC</v>
          </cell>
        </row>
        <row r="45">
          <cell r="B45" t="str">
            <v>INCI</v>
          </cell>
        </row>
        <row r="46">
          <cell r="B46" t="str">
            <v>INCO</v>
          </cell>
        </row>
        <row r="47">
          <cell r="B47" t="str">
            <v>INCODER</v>
          </cell>
        </row>
        <row r="48">
          <cell r="B48" t="str">
            <v>INGEOMINAS</v>
          </cell>
        </row>
        <row r="49">
          <cell r="B49" t="str">
            <v>INPEC</v>
          </cell>
        </row>
        <row r="50">
          <cell r="B50" t="str">
            <v>INS</v>
          </cell>
        </row>
        <row r="51">
          <cell r="B51" t="str">
            <v>INSOR</v>
          </cell>
        </row>
        <row r="52">
          <cell r="B52" t="str">
            <v>INST. CANCEROLOGIA</v>
          </cell>
        </row>
        <row r="53">
          <cell r="B53" t="str">
            <v>INST. DEL CESAR</v>
          </cell>
        </row>
        <row r="54">
          <cell r="B54" t="str">
            <v>INSTITUTO ESTUDIOS MINPUBLICO</v>
          </cell>
        </row>
        <row r="55">
          <cell r="B55" t="str">
            <v>INVIAS</v>
          </cell>
        </row>
        <row r="56">
          <cell r="B56" t="str">
            <v>INVIMA</v>
          </cell>
        </row>
        <row r="57">
          <cell r="B57" t="str">
            <v>IPSE</v>
          </cell>
        </row>
        <row r="58">
          <cell r="B58" t="str">
            <v>ITSA</v>
          </cell>
        </row>
        <row r="59">
          <cell r="B59" t="str">
            <v>MEDICINA LEGAL</v>
          </cell>
        </row>
        <row r="60">
          <cell r="B60" t="str">
            <v>MINAGRICULTURA</v>
          </cell>
        </row>
        <row r="61">
          <cell r="B61" t="str">
            <v>MINAMBIENTE</v>
          </cell>
        </row>
        <row r="62">
          <cell r="B62" t="str">
            <v>MINCOMERCIO</v>
          </cell>
        </row>
        <row r="63">
          <cell r="B63" t="str">
            <v>MINCULTURA </v>
          </cell>
        </row>
        <row r="64">
          <cell r="B64" t="str">
            <v>MINDEFENSA</v>
          </cell>
        </row>
        <row r="65">
          <cell r="B65" t="str">
            <v>MINEDUCACION</v>
          </cell>
        </row>
        <row r="66">
          <cell r="B66" t="str">
            <v>MINHACIENDA</v>
          </cell>
        </row>
        <row r="67">
          <cell r="B67" t="str">
            <v>MININTERIOR</v>
          </cell>
        </row>
        <row r="68">
          <cell r="B68" t="str">
            <v>MINMINAS </v>
          </cell>
        </row>
        <row r="69">
          <cell r="B69" t="str">
            <v>MINPROTECCIÓN</v>
          </cell>
        </row>
        <row r="70">
          <cell r="B70" t="str">
            <v>MINPUBLICO </v>
          </cell>
        </row>
        <row r="71">
          <cell r="B71" t="str">
            <v>MINTRANSPORTE</v>
          </cell>
        </row>
        <row r="72">
          <cell r="B72" t="str">
            <v>NASA KI WE</v>
          </cell>
        </row>
        <row r="73">
          <cell r="B73" t="str">
            <v>OTRAS ENTIDADES DEL SECTOR</v>
          </cell>
        </row>
        <row r="74">
          <cell r="B74" t="str">
            <v>PARQUES NALES NATURALES</v>
          </cell>
        </row>
        <row r="75">
          <cell r="B75" t="str">
            <v>PASCUAL BRAVO</v>
          </cell>
        </row>
        <row r="76">
          <cell r="B76" t="str">
            <v>POLICIA NACIONAL (SALUD)</v>
          </cell>
        </row>
        <row r="77">
          <cell r="B77" t="str">
            <v>POLICIA NACIONAL  </v>
          </cell>
        </row>
        <row r="78">
          <cell r="B78" t="str">
            <v>PRESIDENCIA</v>
          </cell>
        </row>
        <row r="79">
          <cell r="B79" t="str">
            <v>REGISTRADURIA </v>
          </cell>
        </row>
        <row r="80">
          <cell r="B80" t="str">
            <v>SALUD - FFMM</v>
          </cell>
        </row>
        <row r="81">
          <cell r="B81" t="str">
            <v>SANATORIO AGUA DE DIOS</v>
          </cell>
        </row>
        <row r="82">
          <cell r="B82" t="str">
            <v>SENA</v>
          </cell>
        </row>
        <row r="83">
          <cell r="B83" t="str">
            <v>SENADO </v>
          </cell>
        </row>
        <row r="84">
          <cell r="B84" t="str">
            <v>SUPERBANCARIA</v>
          </cell>
        </row>
        <row r="85">
          <cell r="B85" t="str">
            <v>SUPERINDUSTRIA Y COMERCIO</v>
          </cell>
        </row>
        <row r="86">
          <cell r="B86" t="str">
            <v>SUPERFINANCIERA</v>
          </cell>
        </row>
        <row r="87">
          <cell r="B87" t="str">
            <v>SUPERNOTARIADO</v>
          </cell>
        </row>
        <row r="88">
          <cell r="B88" t="str">
            <v>SUPERSALUD</v>
          </cell>
        </row>
        <row r="89">
          <cell r="B89" t="str">
            <v>SUPERSERVIPUBLICOS</v>
          </cell>
        </row>
        <row r="90">
          <cell r="B90" t="str">
            <v>SUPERSOCIEDADES</v>
          </cell>
        </row>
        <row r="91">
          <cell r="B91" t="str">
            <v>SUPERSOLIDARIA</v>
          </cell>
        </row>
        <row r="92">
          <cell r="B92" t="str">
            <v>SUPERSUBSIDIO</v>
          </cell>
        </row>
        <row r="93">
          <cell r="B93" t="str">
            <v>TECNICO CENTRAL</v>
          </cell>
        </row>
        <row r="94">
          <cell r="B94" t="str">
            <v>UAE - DIAN</v>
          </cell>
        </row>
        <row r="95">
          <cell r="B95" t="str">
            <v>UAE AGUA POTABLE SANEAMIENTO</v>
          </cell>
        </row>
        <row r="96">
          <cell r="B96" t="str">
            <v>UNAD</v>
          </cell>
        </row>
        <row r="97">
          <cell r="B97" t="str">
            <v>UPME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3_PND"/>
      <sheetName val="Graf2003"/>
      <sheetName val="2003_PRS"/>
      <sheetName val="grf_PRS_2003"/>
      <sheetName val="2003_PRE"/>
      <sheetName val="Graf_PRE_2003"/>
      <sheetName val="2003_SEGUR"/>
      <sheetName val="graf_SEG_2003"/>
      <sheetName val="2003_RENOV"/>
      <sheetName val="graf_RENOV_2003"/>
      <sheetName val="2004_PND"/>
      <sheetName val="Graf2004"/>
      <sheetName val="2004_PRS"/>
      <sheetName val="graf_PRS_2004"/>
      <sheetName val="2004_PRE"/>
      <sheetName val="graf_PRE_2004"/>
      <sheetName val="2004_SEGUR"/>
      <sheetName val="graf_SEG_2004"/>
      <sheetName val="2004_RENOV"/>
      <sheetName val="graf_2004_RENOV"/>
      <sheetName val="Indice_Cod"/>
    </sheetNames>
    <sheetDataSet>
      <sheetData sheetId="20">
        <row r="6">
          <cell r="D6" t="str">
            <v>01</v>
          </cell>
          <cell r="E6" t="str">
            <v>I.   BRINDAR SEGURIDAD DEMOCRATICA</v>
          </cell>
        </row>
        <row r="7">
          <cell r="D7" t="str">
            <v>0101</v>
          </cell>
          <cell r="E7" t="str">
            <v>      1.  Control del territorio y defensa de la soberanía nacional</v>
          </cell>
        </row>
        <row r="8">
          <cell r="D8" t="str">
            <v>010101</v>
          </cell>
          <cell r="E8" t="str">
            <v>            a. Fortalecimiento de la Fuerza Pública y de la capacidad disuasiva</v>
          </cell>
        </row>
        <row r="9">
          <cell r="D9" t="str">
            <v>010102</v>
          </cell>
          <cell r="E9" t="str">
            <v>            b. Promoción de la cooperación ciudadana</v>
          </cell>
        </row>
        <row r="10">
          <cell r="D10" t="str">
            <v>010103</v>
          </cell>
          <cell r="E10" t="str">
            <v>            c. Protección a la infraestructura económica </v>
          </cell>
        </row>
        <row r="11">
          <cell r="D11" t="str">
            <v>010104</v>
          </cell>
          <cell r="E11" t="str">
            <v>            d. Seguridad urbana </v>
          </cell>
        </row>
        <row r="12">
          <cell r="D12" t="str">
            <v>010105</v>
          </cell>
          <cell r="E12" t="str">
            <v>            e. Implementación del Programa de seguridad vial</v>
          </cell>
        </row>
        <row r="13">
          <cell r="D13" t="str">
            <v>010106</v>
          </cell>
          <cell r="E13" t="str">
            <v>            f. Comunicaciones para la paz</v>
          </cell>
        </row>
        <row r="14">
          <cell r="D14" t="str">
            <v>010199</v>
          </cell>
          <cell r="E14" t="str">
            <v>            z. Otros programas</v>
          </cell>
        </row>
        <row r="15">
          <cell r="D15" t="str">
            <v>0102</v>
          </cell>
          <cell r="E15" t="str">
            <v>      2.  Combate al problema de las drogas ilícitas y al crimen organizado</v>
          </cell>
        </row>
        <row r="16">
          <cell r="D16" t="str">
            <v>010201</v>
          </cell>
          <cell r="E16" t="str">
            <v>            a. Desarticulación del proceso de producción, fabricación, comercialización y consumo de drogas</v>
          </cell>
        </row>
        <row r="17">
          <cell r="D17" t="str">
            <v>010202</v>
          </cell>
          <cell r="E17" t="str">
            <v>            b. Lucha contra la extorsión y el secuestro</v>
          </cell>
        </row>
        <row r="18">
          <cell r="D18" t="str">
            <v>010299</v>
          </cell>
          <cell r="E18" t="str">
            <v>            z. Otros programas</v>
          </cell>
        </row>
        <row r="19">
          <cell r="D19" t="str">
            <v>0103</v>
          </cell>
          <cell r="E19" t="str">
            <v>      3.  Fortalecimiento del servicio de justicia</v>
          </cell>
        </row>
        <row r="20">
          <cell r="D20" t="str">
            <v>010301</v>
          </cell>
          <cell r="E20" t="str">
            <v>            a. Racionalización del Servicio de Justicia</v>
          </cell>
        </row>
        <row r="21">
          <cell r="D21" t="str">
            <v>010302</v>
          </cell>
          <cell r="E21" t="str">
            <v>            b. Fortalecimiento de la investigación criminal</v>
          </cell>
        </row>
        <row r="22">
          <cell r="D22" t="str">
            <v>010303</v>
          </cell>
          <cell r="E22" t="str">
            <v>            c. Revisión de la política criminal , penitenciaria y carcelaria</v>
          </cell>
        </row>
        <row r="23">
          <cell r="D23" t="str">
            <v>010304</v>
          </cell>
          <cell r="E23" t="str">
            <v>            d. Organización del Sistema administrativo de justicia</v>
          </cell>
        </row>
        <row r="24">
          <cell r="D24" t="str">
            <v>010305</v>
          </cell>
          <cell r="E24" t="str">
            <v>            e. Defensa Judicial del Estado Colombiano</v>
          </cell>
        </row>
        <row r="25">
          <cell r="D25" t="str">
            <v>010306</v>
          </cell>
          <cell r="E25" t="str">
            <v>            f. Racionalización y simplificación del ordenamiento jurídico</v>
          </cell>
        </row>
        <row r="26">
          <cell r="D26" t="str">
            <v>010307</v>
          </cell>
          <cell r="E26" t="str">
            <v>            g. Fortalecimiento de la Superintendencia de Notariado y Registro</v>
          </cell>
        </row>
        <row r="27">
          <cell r="D27" t="str">
            <v>010399</v>
          </cell>
          <cell r="E27" t="str">
            <v>            z. Otros programas</v>
          </cell>
        </row>
        <row r="28">
          <cell r="D28" t="str">
            <v>0104</v>
          </cell>
          <cell r="E28" t="str">
            <v>      4.  Desarrollo en zonas deprimidas y de conflicto</v>
          </cell>
        </row>
        <row r="29">
          <cell r="D29" t="str">
            <v>010401</v>
          </cell>
          <cell r="E29" t="str">
            <v>            a. Proyectos productivos y de generación de ingresos</v>
          </cell>
        </row>
        <row r="30">
          <cell r="D30" t="str">
            <v>010402</v>
          </cell>
          <cell r="E30" t="str">
            <v>            b. Desarrollo de infraestructura física y social </v>
          </cell>
        </row>
        <row r="31">
          <cell r="D31" t="str">
            <v>010403</v>
          </cell>
          <cell r="E31" t="str">
            <v>            d. Fortalecimiento institucional y comunitario</v>
          </cell>
        </row>
        <row r="32">
          <cell r="D32" t="str">
            <v>010404</v>
          </cell>
          <cell r="E32" t="str">
            <v>            c. Programas de desarrollo y paz</v>
          </cell>
        </row>
        <row r="33">
          <cell r="D33" t="str">
            <v>010499</v>
          </cell>
          <cell r="E33" t="str">
            <v>            z. Otros programas</v>
          </cell>
        </row>
        <row r="34">
          <cell r="D34" t="str">
            <v>0105</v>
          </cell>
          <cell r="E34" t="str">
            <v>      5.  Protección y promoción de los derechos humanos y del Derecho Internacional Humanitario</v>
          </cell>
        </row>
        <row r="35">
          <cell r="D35" t="str">
            <v>010501</v>
          </cell>
          <cell r="E35" t="str">
            <v>            a. Prevención de violaciones a los  derechos humanos y al DIH</v>
          </cell>
        </row>
        <row r="36">
          <cell r="D36" t="str">
            <v>010502</v>
          </cell>
          <cell r="E36" t="str">
            <v>            b. Atención y prevención del desplazamiento forzado</v>
          </cell>
        </row>
        <row r="37">
          <cell r="D37" t="str">
            <v>010503</v>
          </cell>
          <cell r="E37" t="str">
            <v>            c. Medidas particulares de impulso al Derecho Internacional Humanitario</v>
          </cell>
        </row>
        <row r="38">
          <cell r="D38" t="str">
            <v>010504</v>
          </cell>
          <cell r="E38" t="str">
            <v>            d. Impulso a la administración de justicia en derechos humanos</v>
          </cell>
        </row>
        <row r="39">
          <cell r="D39" t="str">
            <v>010505</v>
          </cell>
          <cell r="E39" t="str">
            <v>            e. Fortalecimiento institucional  </v>
          </cell>
        </row>
        <row r="40">
          <cell r="D40" t="str">
            <v>010599</v>
          </cell>
          <cell r="E40" t="str">
            <v>            z. Otros programas</v>
          </cell>
        </row>
        <row r="41">
          <cell r="D41" t="str">
            <v>0106</v>
          </cell>
          <cell r="E41" t="str">
            <v>      6.  Fortalecimiento de la convivencia y los valores</v>
          </cell>
        </row>
        <row r="42">
          <cell r="D42" t="str">
            <v>010601</v>
          </cell>
          <cell r="E42" t="str">
            <v>            a. Sistema Nacional de Convivencia</v>
          </cell>
        </row>
        <row r="43">
          <cell r="D43" t="str">
            <v>010602</v>
          </cell>
          <cell r="E43" t="str">
            <v>            b. Cultura para construir nación y ciudadanía </v>
          </cell>
        </row>
        <row r="44">
          <cell r="D44" t="str">
            <v>010603</v>
          </cell>
          <cell r="E44" t="str">
            <v>            c. Sistema Nacional de Radiodifusión</v>
          </cell>
        </row>
        <row r="45">
          <cell r="D45" t="str">
            <v>010699</v>
          </cell>
          <cell r="E45" t="str">
            <v>            z. Otros programas</v>
          </cell>
        </row>
        <row r="46">
          <cell r="D46" t="str">
            <v>0107</v>
          </cell>
          <cell r="E46" t="str">
            <v>      7.  La dimensión internacional</v>
          </cell>
        </row>
        <row r="47">
          <cell r="D47" t="str">
            <v>010701</v>
          </cell>
          <cell r="E47" t="str">
            <v>           a. Colombia en el ámbito internacional: la responsabilidad compartida</v>
          </cell>
        </row>
        <row r="48">
          <cell r="D48" t="str">
            <v>010702</v>
          </cell>
          <cell r="E48" t="str">
            <v>           b. Relaciones bilaterales</v>
          </cell>
        </row>
        <row r="49">
          <cell r="D49" t="str">
            <v>010703</v>
          </cell>
          <cell r="E49" t="str">
            <v>           c. Relaciones multilaterales</v>
          </cell>
        </row>
        <row r="50">
          <cell r="D50" t="str">
            <v>010704</v>
          </cell>
          <cell r="E50" t="str">
            <v>           d.  Comunidades colombianas en el exterior</v>
          </cell>
        </row>
        <row r="51">
          <cell r="D51" t="str">
            <v>010705</v>
          </cell>
          <cell r="E51" t="str">
            <v>           e. Cooperación internacional</v>
          </cell>
        </row>
        <row r="52">
          <cell r="D52" t="str">
            <v>010799</v>
          </cell>
          <cell r="E52" t="str">
            <v>            z. Otros programas</v>
          </cell>
        </row>
        <row r="53">
          <cell r="D53" t="str">
            <v>0190</v>
          </cell>
          <cell r="E53" t="str">
            <v>      90.  Fortalecimiento institucional</v>
          </cell>
        </row>
        <row r="54">
          <cell r="D54" t="str">
            <v>019001</v>
          </cell>
          <cell r="E54" t="str">
            <v>           a. Adecuación de infraestructura</v>
          </cell>
        </row>
        <row r="55">
          <cell r="D55" t="str">
            <v>019002</v>
          </cell>
          <cell r="E55" t="str">
            <v>           b. Capacitación y asistencia técnica</v>
          </cell>
        </row>
        <row r="56">
          <cell r="D56" t="str">
            <v>019003</v>
          </cell>
          <cell r="E56" t="str">
            <v>           c. Sistemas de información</v>
          </cell>
        </row>
        <row r="57">
          <cell r="D57" t="str">
            <v>019004</v>
          </cell>
          <cell r="E57" t="str">
            <v>           d. Otros</v>
          </cell>
        </row>
        <row r="58">
          <cell r="D58" t="str">
            <v>0199</v>
          </cell>
          <cell r="E58" t="str">
            <v>      99.  Otros Brindar seguridad democrática</v>
          </cell>
        </row>
        <row r="59">
          <cell r="D59" t="str">
            <v>019999</v>
          </cell>
          <cell r="E59" t="str">
            <v>           z. Otros programas</v>
          </cell>
        </row>
        <row r="60">
          <cell r="D60" t="str">
            <v>02</v>
          </cell>
          <cell r="E60" t="str">
            <v>II.  IMPULSAR EL CRECIMIENTO ECONOMICO SOSTENIBLE Y LA GENERACION DE EMPLEO</v>
          </cell>
        </row>
        <row r="61">
          <cell r="D61" t="str">
            <v>0201</v>
          </cell>
          <cell r="E61" t="str">
            <v>      1. Impulso a la vivienda y a la construcción</v>
          </cell>
        </row>
        <row r="62">
          <cell r="D62" t="str">
            <v>020101</v>
          </cell>
          <cell r="E62" t="str">
            <v>            a. Ajustes al programa de Subsidio Familiar de Vivienda</v>
          </cell>
        </row>
        <row r="63">
          <cell r="D63" t="str">
            <v>020102</v>
          </cell>
          <cell r="E63" t="str">
            <v>            b. Incentivos a la demanda de créditos en UVR</v>
          </cell>
        </row>
        <row r="64">
          <cell r="D64" t="str">
            <v>020103</v>
          </cell>
          <cell r="E64" t="str">
            <v>            c. Ajustes al sistema de financiamiento de vivienda</v>
          </cell>
        </row>
        <row r="65">
          <cell r="D65" t="str">
            <v>020199</v>
          </cell>
          <cell r="E65" t="str">
            <v>           z. Otros programas</v>
          </cell>
        </row>
        <row r="66">
          <cell r="D66" t="str">
            <v>0202</v>
          </cell>
          <cell r="E66" t="str">
            <v>      2. Impulso a la exploración y explotación de hidrocarburos y minería </v>
          </cell>
        </row>
        <row r="67">
          <cell r="D67" t="str">
            <v>020201</v>
          </cell>
          <cell r="E67" t="str">
            <v>            a. Mejoramiento de las condiciones de la actividad petrolera</v>
          </cell>
        </row>
        <row r="68">
          <cell r="D68" t="str">
            <v>020202</v>
          </cell>
          <cell r="E68" t="str">
            <v>            b. Consolidación de la industria de hidrocarburos</v>
          </cell>
        </row>
        <row r="69">
          <cell r="D69" t="str">
            <v>020203</v>
          </cell>
          <cell r="E69" t="str">
            <v>            c. Subsidios a combustibles</v>
          </cell>
        </row>
        <row r="70">
          <cell r="D70" t="str">
            <v>020204</v>
          </cell>
          <cell r="E70" t="str">
            <v>            d. Regulación de energéticos</v>
          </cell>
        </row>
        <row r="71">
          <cell r="D71" t="str">
            <v>020205</v>
          </cell>
          <cell r="E71" t="str">
            <v>            e. Desarrollo del sector minero</v>
          </cell>
        </row>
        <row r="72">
          <cell r="D72" t="str">
            <v>020299</v>
          </cell>
          <cell r="E72" t="str">
            <v>           z. Otros programas</v>
          </cell>
        </row>
        <row r="73">
          <cell r="D73" t="str">
            <v>0203</v>
          </cell>
          <cell r="E73" t="str">
            <v>      3. Infraestructura estratégica en transporte </v>
          </cell>
        </row>
        <row r="74">
          <cell r="D74" t="str">
            <v>020301</v>
          </cell>
          <cell r="E74" t="str">
            <v>            a. Mantenimiento y conservación de carreteras</v>
          </cell>
        </row>
        <row r="75">
          <cell r="D75" t="str">
            <v>020302</v>
          </cell>
          <cell r="E75" t="str">
            <v>            b. Impulso al transporte urbano y masivo</v>
          </cell>
        </row>
        <row r="76">
          <cell r="D76" t="str">
            <v>020303</v>
          </cell>
          <cell r="E76" t="str">
            <v>            c. Desarrollo de otras modalidades de transporte </v>
          </cell>
        </row>
        <row r="77">
          <cell r="D77" t="str">
            <v>020304</v>
          </cell>
          <cell r="E77" t="str">
            <v>            d. Mecanismos de participación privada</v>
          </cell>
        </row>
        <row r="78">
          <cell r="D78" t="str">
            <v>020399</v>
          </cell>
          <cell r="E78" t="str">
            <v>           z. Otros programas</v>
          </cell>
        </row>
        <row r="79">
          <cell r="D79" t="str">
            <v>0204</v>
          </cell>
          <cell r="E79" t="str">
            <v>      4. Servicios públicos domiciliarios </v>
          </cell>
        </row>
        <row r="80">
          <cell r="D80" t="str">
            <v>020401</v>
          </cell>
          <cell r="E80" t="str">
            <v>            a. Optimización en la prestación de los servicios públicos</v>
          </cell>
        </row>
        <row r="81">
          <cell r="D81" t="str">
            <v>020402</v>
          </cell>
          <cell r="E81" t="str">
            <v>            b. Reestructuración  de empresas de servicios públicos</v>
          </cell>
        </row>
        <row r="82">
          <cell r="D82" t="str">
            <v>020403</v>
          </cell>
          <cell r="E82" t="str">
            <v>            c. Esquema de tarifas y subsidios</v>
          </cell>
        </row>
        <row r="83">
          <cell r="D83" t="str">
            <v>020499</v>
          </cell>
          <cell r="E83" t="str">
            <v>            z. Otros programas</v>
          </cell>
        </row>
        <row r="84">
          <cell r="D84" t="str">
            <v>0205</v>
          </cell>
          <cell r="E84" t="str">
            <v>      5. Ciencia, tecnología e innovación </v>
          </cell>
        </row>
        <row r="85">
          <cell r="D85" t="str">
            <v>020501</v>
          </cell>
          <cell r="E85" t="str">
            <v>            a. Promoción de la investigación</v>
          </cell>
        </row>
        <row r="86">
          <cell r="D86" t="str">
            <v>020502</v>
          </cell>
          <cell r="E86" t="str">
            <v>            b. Fortalecimiento de la capacidad institucional</v>
          </cell>
        </row>
        <row r="87">
          <cell r="D87" t="str">
            <v>020503</v>
          </cell>
          <cell r="E87" t="str">
            <v>            c. Estímulo a la innovación y al desarrollo tecnológico</v>
          </cell>
        </row>
        <row r="88">
          <cell r="D88" t="str">
            <v>020504</v>
          </cell>
          <cell r="E88" t="str">
            <v>            d. Capacitación en investigación y desarrollo en áreas estratégicas </v>
          </cell>
        </row>
        <row r="89">
          <cell r="D89" t="str">
            <v>020505</v>
          </cell>
          <cell r="E89" t="str">
            <v>            e. Fortalecimiento de la capacidad regional de ciencia y tecnología </v>
          </cell>
        </row>
        <row r="90">
          <cell r="D90" t="str">
            <v>020506</v>
          </cell>
          <cell r="E90" t="str">
            <v>            f.  Apropiación social de la ciencia y la tecnología</v>
          </cell>
        </row>
        <row r="91">
          <cell r="D91" t="str">
            <v>020507</v>
          </cell>
          <cell r="E91" t="str">
            <v>            g.  Internacionalización</v>
          </cell>
        </row>
        <row r="92">
          <cell r="D92" t="str">
            <v>020599</v>
          </cell>
          <cell r="E92" t="str">
            <v>            z. Otros programas</v>
          </cell>
        </row>
        <row r="93">
          <cell r="D93" t="str">
            <v>0206</v>
          </cell>
          <cell r="E93" t="str">
            <v>      6. Competitividad y desarrollo </v>
          </cell>
        </row>
        <row r="94">
          <cell r="D94" t="str">
            <v>020601</v>
          </cell>
          <cell r="E94" t="str">
            <v>            a. Eliminación de trámites y coordinación de iniciativas </v>
          </cell>
        </row>
        <row r="95">
          <cell r="D95" t="str">
            <v>020602</v>
          </cell>
          <cell r="E95" t="str">
            <v>            b. Papel de coordinación del Estado</v>
          </cell>
        </row>
        <row r="96">
          <cell r="D96" t="str">
            <v>020603</v>
          </cell>
          <cell r="E96" t="str">
            <v>            c. Propiedad intelectual</v>
          </cell>
        </row>
        <row r="97">
          <cell r="D97" t="str">
            <v>020604</v>
          </cell>
          <cell r="E97" t="str">
            <v>            d. Agenda de Conectividad</v>
          </cell>
        </row>
        <row r="98">
          <cell r="D98" t="str">
            <v>020605</v>
          </cell>
          <cell r="E98" t="str">
            <v>            e. Biotecnología</v>
          </cell>
        </row>
        <row r="99">
          <cell r="D99" t="str">
            <v>020606</v>
          </cell>
          <cell r="E99" t="str">
            <v>            f. Turismo</v>
          </cell>
        </row>
        <row r="100">
          <cell r="D100" t="str">
            <v>020607</v>
          </cell>
          <cell r="E100" t="str">
            <v>            g. Eficiencia de los mercados</v>
          </cell>
        </row>
        <row r="101">
          <cell r="D101" t="str">
            <v>020608</v>
          </cell>
          <cell r="E101" t="str">
            <v>            h. Acceso a tecnologías de la información y las comunicaciones</v>
          </cell>
        </row>
        <row r="102">
          <cell r="D102" t="str">
            <v>020699</v>
          </cell>
          <cell r="E102" t="str">
            <v>            z. Otros programas</v>
          </cell>
        </row>
        <row r="103">
          <cell r="D103" t="str">
            <v>0207</v>
          </cell>
          <cell r="E103" t="str">
            <v>      7. Política de relaciones exteriores y cooperación internacional</v>
          </cell>
        </row>
        <row r="104">
          <cell r="D104" t="str">
            <v>020701</v>
          </cell>
          <cell r="E104" t="str">
            <v>           a. Integración comercial </v>
          </cell>
        </row>
        <row r="105">
          <cell r="D105" t="str">
            <v>020702</v>
          </cell>
          <cell r="E105" t="str">
            <v>           b. Ley de Preferencias Arancelarias Andinas y de Erradicación de Drogas</v>
          </cell>
        </row>
        <row r="106">
          <cell r="D106" t="str">
            <v>020703</v>
          </cell>
          <cell r="E106" t="str">
            <v>           c. Inversión extranjera</v>
          </cell>
        </row>
        <row r="107">
          <cell r="D107" t="str">
            <v>020704</v>
          </cell>
          <cell r="E107" t="str">
            <v>           d.  Promoción de las exportaciones agrícolas</v>
          </cell>
        </row>
        <row r="108">
          <cell r="D108" t="str">
            <v>020705</v>
          </cell>
          <cell r="E108" t="str">
            <v>           e.  Regionalización de la oferta exportable y desarrollo de una cultura exportadora</v>
          </cell>
        </row>
        <row r="109">
          <cell r="D109" t="str">
            <v>020799</v>
          </cell>
          <cell r="E109" t="str">
            <v>            z. Otros programas</v>
          </cell>
        </row>
        <row r="110">
          <cell r="D110" t="str">
            <v>0208</v>
          </cell>
          <cell r="E110" t="str">
            <v>      8. Sostenibilidad Ambiental </v>
          </cell>
        </row>
        <row r="111">
          <cell r="D111" t="str">
            <v>020801</v>
          </cell>
          <cell r="E111" t="str">
            <v>           a. Conservación y uso sostenible de bienes y servicios ambientales </v>
          </cell>
        </row>
        <row r="112">
          <cell r="D112" t="str">
            <v>020802</v>
          </cell>
          <cell r="E112" t="str">
            <v>           b. Manejo integral del agua</v>
          </cell>
        </row>
        <row r="113">
          <cell r="D113" t="str">
            <v>020803</v>
          </cell>
          <cell r="E113" t="str">
            <v>           c. Generación de ingresos y "empleo verde" </v>
          </cell>
        </row>
        <row r="114">
          <cell r="D114" t="str">
            <v>020804</v>
          </cell>
          <cell r="E114" t="str">
            <v>           d. Sostenibilidad ambiental de la producción nacional</v>
          </cell>
        </row>
        <row r="115">
          <cell r="D115" t="str">
            <v>020805</v>
          </cell>
          <cell r="E115" t="str">
            <v>           e. Planificación y administración eficiente del medio ambiente</v>
          </cell>
        </row>
        <row r="116">
          <cell r="D116" t="str">
            <v>020899</v>
          </cell>
          <cell r="E116" t="str">
            <v>            z. Otros programas</v>
          </cell>
        </row>
        <row r="117">
          <cell r="D117" t="str">
            <v>0209</v>
          </cell>
          <cell r="E117" t="str">
            <v>      9. Generación de empleo </v>
          </cell>
        </row>
        <row r="118">
          <cell r="D118" t="str">
            <v>020901</v>
          </cell>
          <cell r="E118" t="str">
            <v>           a. Reforma a la empleabilidad</v>
          </cell>
        </row>
        <row r="119">
          <cell r="D119" t="str">
            <v>020902</v>
          </cell>
          <cell r="E119" t="str">
            <v>           b. Programa de apoyo directo al empleo</v>
          </cell>
        </row>
        <row r="120">
          <cell r="D120" t="str">
            <v>020903</v>
          </cell>
          <cell r="E120" t="str">
            <v>           c. Sistema de protección al cesante</v>
          </cell>
        </row>
        <row r="121">
          <cell r="D121" t="str">
            <v>020904</v>
          </cell>
          <cell r="E121" t="str">
            <v>           d. Fortalecimiento de la capacitación</v>
          </cell>
        </row>
        <row r="122">
          <cell r="D122" t="str">
            <v>020999</v>
          </cell>
          <cell r="E122" t="str">
            <v>            z. Otros programas</v>
          </cell>
        </row>
        <row r="123">
          <cell r="D123" t="str">
            <v>0290</v>
          </cell>
          <cell r="E123" t="str">
            <v>      90.  Fortalecimiento institucional</v>
          </cell>
        </row>
        <row r="124">
          <cell r="D124" t="str">
            <v>029001</v>
          </cell>
          <cell r="E124" t="str">
            <v>           a. Adecuación de infraestructura</v>
          </cell>
        </row>
        <row r="125">
          <cell r="D125" t="str">
            <v>029002</v>
          </cell>
          <cell r="E125" t="str">
            <v>           b. Capacitación y asistencia técnica</v>
          </cell>
        </row>
        <row r="126">
          <cell r="D126" t="str">
            <v>029003</v>
          </cell>
          <cell r="E126" t="str">
            <v>           c. Sistemas de información</v>
          </cell>
        </row>
        <row r="127">
          <cell r="D127" t="str">
            <v>029004</v>
          </cell>
          <cell r="E127" t="str">
            <v>           d. Otros</v>
          </cell>
        </row>
        <row r="128">
          <cell r="D128" t="str">
            <v>0210</v>
          </cell>
          <cell r="E128" t="str">
            <v>      99. Otros Impulsar el crecimiento económico sostenible y la generación de empleo</v>
          </cell>
        </row>
        <row r="129">
          <cell r="D129" t="str">
            <v>03</v>
          </cell>
          <cell r="E129" t="str">
            <v>III. CONSTRUIR EQUIDAD SOCIAL</v>
          </cell>
        </row>
        <row r="130">
          <cell r="D130" t="str">
            <v>0301</v>
          </cell>
          <cell r="E130" t="str">
            <v>      1. Revolución educativa</v>
          </cell>
        </row>
        <row r="131">
          <cell r="D131" t="str">
            <v>030101</v>
          </cell>
          <cell r="E131" t="str">
            <v>           a. Ampliar la cobertura en educación preescolar, básica, media y superior</v>
          </cell>
        </row>
        <row r="132">
          <cell r="D132" t="str">
            <v>030102</v>
          </cell>
          <cell r="E132" t="str">
            <v>           b. Mejorar la calidad de la educación  preescolar, básica, media y superior</v>
          </cell>
        </row>
        <row r="133">
          <cell r="D133" t="str">
            <v>030103</v>
          </cell>
          <cell r="E133" t="str">
            <v>           c. Mejorar la eficiencia del sector educativo</v>
          </cell>
        </row>
        <row r="134">
          <cell r="D134" t="str">
            <v>030199</v>
          </cell>
          <cell r="E134" t="str">
            <v>            z. Otros programas</v>
          </cell>
        </row>
        <row r="135">
          <cell r="D135" t="str">
            <v>0302</v>
          </cell>
          <cell r="E135" t="str">
            <v>      2. Ampliación y mejoramiento de la protección y la seguridad social </v>
          </cell>
        </row>
        <row r="136">
          <cell r="D136" t="str">
            <v>030201</v>
          </cell>
          <cell r="E136" t="str">
            <v>           a. Fortalecer el aseguramiento</v>
          </cell>
        </row>
        <row r="137">
          <cell r="D137" t="str">
            <v>030202</v>
          </cell>
          <cell r="E137" t="str">
            <v>           b. Garantizar sontenibilidad financiera del SGSSS</v>
          </cell>
        </row>
        <row r="138">
          <cell r="D138" t="str">
            <v>030203</v>
          </cell>
          <cell r="E138" t="str">
            <v>           c. Mejorar el acceso y la prestación de servicios de salud en el SGSSS</v>
          </cell>
        </row>
        <row r="139">
          <cell r="D139" t="str">
            <v>030204</v>
          </cell>
          <cell r="E139" t="str">
            <v>           d. Acciones prioritarias en salud pública</v>
          </cell>
        </row>
        <row r="140">
          <cell r="D140" t="str">
            <v>030205</v>
          </cell>
          <cell r="E140" t="str">
            <v>           e. Protección a la familia, la infancia y la juventud</v>
          </cell>
        </row>
        <row r="141">
          <cell r="D141" t="str">
            <v>030206</v>
          </cell>
          <cell r="E141" t="str">
            <v>           f. Programas especiales</v>
          </cell>
        </row>
        <row r="142">
          <cell r="D142" t="str">
            <v>030207</v>
          </cell>
          <cell r="E142" t="str">
            <v>           g. Programas de apoyo a la mujer</v>
          </cell>
        </row>
        <row r="143">
          <cell r="D143" t="str">
            <v>030208</v>
          </cell>
          <cell r="E143" t="str">
            <v>           h. Articulación de los programas de asistencia y protección social</v>
          </cell>
        </row>
        <row r="144">
          <cell r="D144" t="str">
            <v>030299</v>
          </cell>
          <cell r="E144" t="str">
            <v>            z. Otros programas</v>
          </cell>
        </row>
        <row r="145">
          <cell r="D145" t="str">
            <v>0303</v>
          </cell>
          <cell r="E145" t="str">
            <v>      3. Impulso a la economía solidaria</v>
          </cell>
        </row>
        <row r="146">
          <cell r="D146" t="str">
            <v>030301</v>
          </cell>
          <cell r="E146" t="str">
            <v>           a. Marco institucional y reglas de juego claras</v>
          </cell>
        </row>
        <row r="147">
          <cell r="D147" t="str">
            <v>030302</v>
          </cell>
          <cell r="E147" t="str">
            <v>           b. Promoción del desarrollo socioeconómico de las organizaciones de la economía solidaria</v>
          </cell>
        </row>
        <row r="148">
          <cell r="D148" t="str">
            <v>030303</v>
          </cell>
          <cell r="E148" t="str">
            <v>           c. Estímulo a la creación de nuevas organizaciones de economía solidaria</v>
          </cell>
        </row>
        <row r="149">
          <cell r="D149" t="str">
            <v>03039</v>
          </cell>
          <cell r="E149" t="str">
            <v>            z. Otros programas</v>
          </cell>
        </row>
        <row r="150">
          <cell r="D150" t="str">
            <v>0304</v>
          </cell>
          <cell r="E150" t="str">
            <v>      4. Manejo social del campo</v>
          </cell>
        </row>
        <row r="151">
          <cell r="D151" t="str">
            <v>030401</v>
          </cell>
          <cell r="E151" t="str">
            <v>           a. Acceso a infraestructura rural y vivienda</v>
          </cell>
        </row>
        <row r="152">
          <cell r="D152" t="str">
            <v>030402</v>
          </cell>
          <cell r="E152" t="str">
            <v>           b. Seguridad Alimentaria</v>
          </cell>
        </row>
        <row r="153">
          <cell r="D153" t="str">
            <v>030403</v>
          </cell>
          <cell r="E153" t="str">
            <v>           c. Alianzas productivas</v>
          </cell>
        </row>
        <row r="154">
          <cell r="D154" t="str">
            <v>030404</v>
          </cell>
          <cell r="E154" t="str">
            <v>           d. Desarrollo científico y tecnológico para el campo</v>
          </cell>
        </row>
        <row r="155">
          <cell r="D155" t="str">
            <v>030405</v>
          </cell>
          <cell r="E155" t="str">
            <v>           e. Acceso a factores productivos y financieros</v>
          </cell>
        </row>
        <row r="156">
          <cell r="D156" t="str">
            <v>030499</v>
          </cell>
          <cell r="E156" t="str">
            <v>            z. Otros programas</v>
          </cell>
        </row>
        <row r="157">
          <cell r="D157" t="str">
            <v>0305</v>
          </cell>
          <cell r="E157" t="str">
            <v>       5. Capitalismo social en servicios públicos</v>
          </cell>
        </row>
        <row r="158">
          <cell r="D158" t="str">
            <v>030501</v>
          </cell>
          <cell r="E158" t="str">
            <v>           a. Esquemas asociativos y Mipymes para la prestación de servicios locales</v>
          </cell>
        </row>
        <row r="159">
          <cell r="D159" t="str">
            <v>030502</v>
          </cell>
          <cell r="E159" t="str">
            <v>           b. Promoción de la participación ciudadana</v>
          </cell>
        </row>
        <row r="160">
          <cell r="D160" t="str">
            <v>030599</v>
          </cell>
          <cell r="E160" t="str">
            <v>            z. Otros programas</v>
          </cell>
        </row>
        <row r="161">
          <cell r="D161" t="str">
            <v>0306</v>
          </cell>
          <cell r="E161" t="str">
            <v>      6. Desarrollo de las micro, pequeñas y medianas empresas (Mipymes)</v>
          </cell>
        </row>
        <row r="162">
          <cell r="D162" t="str">
            <v>030601</v>
          </cell>
          <cell r="E162" t="str">
            <v>           a. Acceso al financiamiento</v>
          </cell>
        </row>
        <row r="163">
          <cell r="D163" t="str">
            <v>030602</v>
          </cell>
          <cell r="E163" t="str">
            <v>           b. Instrumentos de apoyo no financieros</v>
          </cell>
        </row>
        <row r="164">
          <cell r="D164" t="str">
            <v>030699</v>
          </cell>
          <cell r="E164" t="str">
            <v>            z. Otros programas</v>
          </cell>
        </row>
        <row r="165">
          <cell r="D165" t="str">
            <v>0307</v>
          </cell>
          <cell r="E165" t="str">
            <v>      7. Calidad de vida urbana</v>
          </cell>
        </row>
        <row r="166">
          <cell r="D166" t="str">
            <v>030701</v>
          </cell>
          <cell r="E166" t="str">
            <v>           a. Política habitacional</v>
          </cell>
        </row>
        <row r="167">
          <cell r="D167" t="str">
            <v>030702</v>
          </cell>
          <cell r="E167" t="str">
            <v>           b. Información para la gestión urbana</v>
          </cell>
        </row>
        <row r="168">
          <cell r="D168" t="str">
            <v>030703</v>
          </cell>
          <cell r="E168" t="str">
            <v>           c. Ordenamiento territorial y evaluación ambiental estratégica</v>
          </cell>
        </row>
        <row r="169">
          <cell r="D169" t="str">
            <v>030704</v>
          </cell>
          <cell r="E169" t="str">
            <v>           d. Asentamiento humano y entorno urbano</v>
          </cell>
        </row>
        <row r="170">
          <cell r="D170" t="str">
            <v>030705</v>
          </cell>
          <cell r="E170" t="str">
            <v>           e.  Estímulo a la innovación y al desarrollo tecnológico</v>
          </cell>
        </row>
        <row r="171">
          <cell r="D171" t="str">
            <v>030706</v>
          </cell>
          <cell r="E171" t="str">
            <v>           f.  Atención a población desplazada por la violencia a causa del conflicto interno</v>
          </cell>
        </row>
        <row r="172">
          <cell r="D172" t="str">
            <v>030799</v>
          </cell>
          <cell r="E172" t="str">
            <v>            z. Otros programas</v>
          </cell>
        </row>
        <row r="173">
          <cell r="D173" t="str">
            <v>0308</v>
          </cell>
          <cell r="E173" t="str">
            <v>      8. Prevención y mitigación de riesgos naturales</v>
          </cell>
        </row>
        <row r="174">
          <cell r="D174" t="str">
            <v>030801</v>
          </cell>
          <cell r="E174" t="str">
            <v>           a. Profundización del conocimiento en riesgos naturales y su divulgación</v>
          </cell>
        </row>
        <row r="175">
          <cell r="D175" t="str">
            <v>030802</v>
          </cell>
          <cell r="E175" t="str">
            <v>           b. Inclusión de la prevención y mitigación de riesgos en la planificación y la inversión territorial y sectorial</v>
          </cell>
        </row>
        <row r="176">
          <cell r="D176" t="str">
            <v>030803</v>
          </cell>
          <cell r="E176" t="str">
            <v>           c. Reducción de la vulnerabilidad financiera del Gobierno ante desastres</v>
          </cell>
        </row>
        <row r="177">
          <cell r="D177" t="str">
            <v>030899</v>
          </cell>
          <cell r="E177" t="str">
            <v>            z. Otros programas</v>
          </cell>
        </row>
        <row r="178">
          <cell r="D178" t="str">
            <v>0309</v>
          </cell>
          <cell r="E178" t="str">
            <v>      9. Fortalecimiento de grupos étnicos</v>
          </cell>
        </row>
        <row r="179">
          <cell r="D179" t="str">
            <v>030901</v>
          </cell>
          <cell r="E179" t="str">
            <v>           a. Indígenas</v>
          </cell>
        </row>
        <row r="180">
          <cell r="D180" t="str">
            <v>030902</v>
          </cell>
          <cell r="E180" t="str">
            <v>           b. Afrocolombianos</v>
          </cell>
        </row>
        <row r="181">
          <cell r="D181" t="str">
            <v>030903</v>
          </cell>
          <cell r="E181" t="str">
            <v>           c. Raizales de San Andrés, Providencia y Santa Catalina</v>
          </cell>
        </row>
        <row r="182">
          <cell r="D182" t="str">
            <v>030904</v>
          </cell>
          <cell r="E182" t="str">
            <v>           d.  Room (Gitano)</v>
          </cell>
        </row>
        <row r="183">
          <cell r="D183" t="str">
            <v>030999</v>
          </cell>
          <cell r="E183" t="str">
            <v>            z. Otros programas</v>
          </cell>
        </row>
        <row r="184">
          <cell r="D184" t="str">
            <v>0310</v>
          </cell>
          <cell r="E184" t="str">
            <v>      10. Mujeres constructoras de paz y desarrollo</v>
          </cell>
        </row>
        <row r="185">
          <cell r="D185" t="str">
            <v>031090</v>
          </cell>
          <cell r="E185" t="str">
            <v>           z. Programas varios</v>
          </cell>
        </row>
        <row r="186">
          <cell r="D186" t="str">
            <v>0311</v>
          </cell>
          <cell r="E186" t="str">
            <v>      11. Apoyo, promoción y fomento al deporte, la recreación física y la educación física.</v>
          </cell>
        </row>
        <row r="187">
          <cell r="D187" t="str">
            <v>031190</v>
          </cell>
          <cell r="E187" t="str">
            <v>           z. Programas varios</v>
          </cell>
        </row>
        <row r="188">
          <cell r="D188" t="str">
            <v>0390</v>
          </cell>
          <cell r="E188" t="str">
            <v>      90.  Fortalecimiento institucional</v>
          </cell>
        </row>
        <row r="189">
          <cell r="D189" t="str">
            <v>039001</v>
          </cell>
          <cell r="E189" t="str">
            <v>           a. Adecuación de infraestructura</v>
          </cell>
        </row>
        <row r="190">
          <cell r="D190" t="str">
            <v>039002</v>
          </cell>
          <cell r="E190" t="str">
            <v>           b. Capacitación y asistencia técnica</v>
          </cell>
        </row>
        <row r="191">
          <cell r="D191" t="str">
            <v>039003</v>
          </cell>
          <cell r="E191" t="str">
            <v>           c. Sistemas de información</v>
          </cell>
        </row>
        <row r="192">
          <cell r="D192" t="str">
            <v>039004</v>
          </cell>
          <cell r="E192" t="str">
            <v>           d. Otros</v>
          </cell>
        </row>
        <row r="193">
          <cell r="D193" t="str">
            <v>0310</v>
          </cell>
          <cell r="E193" t="str">
            <v>      99. Otros Construir equidad social </v>
          </cell>
        </row>
        <row r="194">
          <cell r="D194" t="str">
            <v>04</v>
          </cell>
          <cell r="E194" t="str">
            <v>IV.   LA RENOVACION DE LA ADMINISTRACION PUBLICA</v>
          </cell>
        </row>
        <row r="195">
          <cell r="D195" t="str">
            <v>0401</v>
          </cell>
          <cell r="E195" t="str">
            <v>      1. Fortalecimiento de la participación ciudadana</v>
          </cell>
        </row>
        <row r="196">
          <cell r="D196" t="str">
            <v>040190</v>
          </cell>
          <cell r="E196" t="str">
            <v>           z. Programas varios</v>
          </cell>
        </row>
        <row r="197">
          <cell r="D197" t="str">
            <v>0402</v>
          </cell>
          <cell r="E197" t="str">
            <v>      2. Una nueva cultura de gestión de lo público</v>
          </cell>
        </row>
        <row r="198">
          <cell r="D198" t="str">
            <v>040290</v>
          </cell>
          <cell r="E198" t="str">
            <v>           z. Programas varios</v>
          </cell>
        </row>
        <row r="199">
          <cell r="D199" t="str">
            <v>0403</v>
          </cell>
          <cell r="E199" t="str">
            <v>      3. Avance en la descentralización y el desarrollo  territorial</v>
          </cell>
        </row>
        <row r="200">
          <cell r="D200" t="str">
            <v>040390</v>
          </cell>
          <cell r="E200" t="str">
            <v>           z. Programas varios</v>
          </cell>
        </row>
        <row r="201">
          <cell r="D201" t="str">
            <v>0490</v>
          </cell>
          <cell r="E201" t="str">
            <v>      90.  Fortalecimiento institucional</v>
          </cell>
        </row>
        <row r="202">
          <cell r="D202" t="str">
            <v>049001</v>
          </cell>
          <cell r="E202" t="str">
            <v>           a. Adecuación de infraestructura</v>
          </cell>
        </row>
        <row r="203">
          <cell r="D203" t="str">
            <v>049002</v>
          </cell>
          <cell r="E203" t="str">
            <v>           b. Capacitación y asistencia técnica</v>
          </cell>
        </row>
        <row r="204">
          <cell r="D204" t="str">
            <v>049003</v>
          </cell>
          <cell r="E204" t="str">
            <v>           c. Sistemas de información</v>
          </cell>
        </row>
        <row r="205">
          <cell r="D205" t="str">
            <v>049004</v>
          </cell>
          <cell r="E205" t="str">
            <v>           d. Otros</v>
          </cell>
        </row>
        <row r="206">
          <cell r="D206" t="str">
            <v>0499</v>
          </cell>
          <cell r="E206" t="str">
            <v>99. Otras estrategias renovacion</v>
          </cell>
        </row>
        <row r="207">
          <cell r="D207" t="str">
            <v>049990</v>
          </cell>
          <cell r="E207" t="str">
            <v>           z. Programas varios</v>
          </cell>
        </row>
        <row r="208">
          <cell r="D208" t="str">
            <v>05</v>
          </cell>
          <cell r="E208" t="str">
            <v>V.   Entorno macroeconómico</v>
          </cell>
        </row>
        <row r="209">
          <cell r="D209" t="str">
            <v>0501</v>
          </cell>
          <cell r="E209" t="str">
            <v>1. Crecimiento económico 2002-2006</v>
          </cell>
        </row>
        <row r="210">
          <cell r="D210" t="str">
            <v>050190</v>
          </cell>
          <cell r="E210" t="str">
            <v>           z. Programas varios</v>
          </cell>
        </row>
        <row r="211">
          <cell r="D211" t="str">
            <v>0502</v>
          </cell>
          <cell r="E211" t="str">
            <v>2. Proyecciones del PIB por ramas de actividad económica 2002-2006</v>
          </cell>
        </row>
        <row r="212">
          <cell r="D212" t="str">
            <v>050290</v>
          </cell>
          <cell r="E212" t="str">
            <v>           z. Programas varios</v>
          </cell>
        </row>
        <row r="213">
          <cell r="D213" t="str">
            <v>0503</v>
          </cell>
          <cell r="E213" t="str">
            <v>3. Proyecciones de demanda 2002-2006</v>
          </cell>
        </row>
        <row r="214">
          <cell r="D214" t="str">
            <v>050390</v>
          </cell>
          <cell r="E214" t="str">
            <v>           z. Programas varios</v>
          </cell>
        </row>
        <row r="215">
          <cell r="D215" t="str">
            <v>0504</v>
          </cell>
          <cell r="E215" t="str">
            <v>4. Proyecciones de la Cuenta Corriente 2002-2006</v>
          </cell>
        </row>
        <row r="216">
          <cell r="D216" t="str">
            <v>050490</v>
          </cell>
          <cell r="E216" t="str">
            <v>           z. Programas varios</v>
          </cell>
        </row>
        <row r="217">
          <cell r="D217" t="str">
            <v>0505</v>
          </cell>
          <cell r="E217" t="str">
            <v>5. Proyecciones fiscales y sostenibilidad de la deuda</v>
          </cell>
        </row>
        <row r="218">
          <cell r="D218" t="str">
            <v>050590</v>
          </cell>
          <cell r="E218" t="str">
            <v>           z. Programas varios</v>
          </cell>
        </row>
        <row r="219">
          <cell r="D219" t="str">
            <v>0506</v>
          </cell>
          <cell r="E219" t="str">
            <v>6. Proyecciones de ahorro e inversión</v>
          </cell>
        </row>
        <row r="220">
          <cell r="D220" t="str">
            <v>050690</v>
          </cell>
          <cell r="E220" t="str">
            <v>           z. Programas varios</v>
          </cell>
        </row>
        <row r="221">
          <cell r="D221" t="str">
            <v>90</v>
          </cell>
          <cell r="E221" t="str">
            <v>    OTROS OBJETIVOS</v>
          </cell>
        </row>
        <row r="222">
          <cell r="D222" t="str">
            <v>9099</v>
          </cell>
          <cell r="E222" t="str">
            <v>         99. Otras estrategias</v>
          </cell>
        </row>
        <row r="223">
          <cell r="D223" t="str">
            <v>909990</v>
          </cell>
          <cell r="E223" t="str">
            <v>               z. Otros programas/políticas</v>
          </cell>
        </row>
        <row r="224">
          <cell r="E224" t="str">
            <v>99. No clasificado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jemplo"/>
      <sheetName val="ACCION SOCIAL"/>
      <sheetName val="EDUCACIÓN"/>
      <sheetName val="PLANEACION"/>
      <sheetName val="PRESIDENCIA"/>
      <sheetName val="PROTECCIÓN"/>
      <sheetName val="HACIENDA"/>
      <sheetName val="CULTURA"/>
      <sheetName val="DANSOCIAL"/>
      <sheetName val="DEFENSA"/>
      <sheetName val="JUSTICIA "/>
      <sheetName val="MINAS"/>
      <sheetName val="AGROPECUARIO"/>
      <sheetName val="TRANSPORTE"/>
      <sheetName val="COMUNICACIONES"/>
      <sheetName val="AMBIENTE"/>
      <sheetName val="COMERCIO"/>
      <sheetName val="ESTADISTICAS"/>
      <sheetName val="CONGRESO"/>
      <sheetName val="REL.EXTERIORES"/>
      <sheetName val="ORGANISMOS DE CONTROL"/>
      <sheetName val="FUNPUBLICA"/>
    </sheetNames>
    <sheetDataSet>
      <sheetData sheetId="0">
        <row r="31">
          <cell r="A31" t="str">
            <v>Cooperación</v>
          </cell>
        </row>
        <row r="32">
          <cell r="A32" t="str">
            <v>Entidades Terrioriales</v>
          </cell>
        </row>
        <row r="33">
          <cell r="A33" t="str">
            <v>Regalías Directas</v>
          </cell>
        </row>
        <row r="34">
          <cell r="A34" t="str">
            <v>Sector Privado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LE MGMP"/>
      <sheetName val="CONSOLIDADO"/>
      <sheetName val="Prog y Sub MGMP"/>
    </sheetNames>
    <sheetDataSet>
      <sheetData sheetId="2">
        <row r="2">
          <cell r="B2" t="str">
            <v>Construcción Infraestructura Aeroportuaria</v>
          </cell>
          <cell r="C2" t="str">
            <v>Adecuación Infra Portuaria - Contraprestaciones Portuarias</v>
          </cell>
        </row>
        <row r="3">
          <cell r="B3" t="str">
            <v>Construcción Infraestructura Red Principal</v>
          </cell>
          <cell r="C3" t="str">
            <v>Adecuación Red Fluvial Nacional Y Rehabilitación De Muelles</v>
          </cell>
        </row>
        <row r="4">
          <cell r="B4" t="str">
            <v>Construcción Infraestructura Red Terciaria y Secundaria</v>
          </cell>
          <cell r="C4" t="str">
            <v>Adquisición Mantenimiento Vehículos y control de Inversiones para Supervisión</v>
          </cell>
        </row>
        <row r="5">
          <cell r="B5" t="str">
            <v>Construcción Red Férrea</v>
          </cell>
          <cell r="C5" t="str">
            <v>Adquisición terrenos para Construcción Infraestructura Aeroportuaria</v>
          </cell>
        </row>
        <row r="6">
          <cell r="B6" t="str">
            <v>Construcción, Mejoramiento y Mantenimiento Férreo  - Concesiones</v>
          </cell>
          <cell r="C6" t="str">
            <v>Aeropuertos Comunitarios</v>
          </cell>
        </row>
        <row r="7">
          <cell r="B7" t="str">
            <v>Construcción, Mejoramiento y Mantenimiento Vial  - Concesiones</v>
          </cell>
          <cell r="C7" t="str">
            <v>Alo</v>
          </cell>
        </row>
        <row r="8">
          <cell r="B8" t="str">
            <v>Estudios y Apoyo Técnico</v>
          </cell>
          <cell r="C8" t="str">
            <v>Apoyo Cormagdalena</v>
          </cell>
        </row>
        <row r="9">
          <cell r="B9" t="str">
            <v>Fortalecimiento Institucional</v>
          </cell>
          <cell r="C9" t="str">
            <v>Apoyo y Gestion Institucional</v>
          </cell>
        </row>
        <row r="10">
          <cell r="B10" t="str">
            <v>Mantenimiento y Mejoramiento Infraestructura Red Principal</v>
          </cell>
          <cell r="C10" t="str">
            <v>Asistencia Técnica Crédito Municipios</v>
          </cell>
        </row>
        <row r="11">
          <cell r="B11" t="str">
            <v>Mantenimiento y Mejoramiento Infraestructura Red Terciaria y Secundaria</v>
          </cell>
          <cell r="C11" t="str">
            <v>Asistencia Técnica Stms</v>
          </cell>
        </row>
        <row r="12">
          <cell r="B12" t="str">
            <v>Mantenimiento y Mejoramiento Red Férrea</v>
          </cell>
          <cell r="C12" t="str">
            <v>Briceño - Tunja - Sogamoso</v>
          </cell>
        </row>
        <row r="13">
          <cell r="B13" t="str">
            <v>Mejoramiento y Mantenimiento Infraestructura Aeroportuaria</v>
          </cell>
          <cell r="C13" t="str">
            <v>Briceño - Tunja - Sogamoso (Contrato Inicial)</v>
          </cell>
        </row>
        <row r="14">
          <cell r="B14" t="str">
            <v>Mejoramiento y Mantenimiento Red Fluvial</v>
          </cell>
          <cell r="C14" t="str">
            <v>Calle De Rodaje Y Conexiones Primera Etapa Aeropuerto El Dorado</v>
          </cell>
        </row>
        <row r="15">
          <cell r="B15" t="str">
            <v>Seguridad Aérea y Aeroportuaria</v>
          </cell>
          <cell r="C15" t="str">
            <v>Capacitación y asistencia técnica a funcionarios del Estado</v>
          </cell>
        </row>
        <row r="16">
          <cell r="B16" t="str">
            <v>Seguridad y Señalización Vial</v>
          </cell>
          <cell r="C16" t="str">
            <v>Concesiones Tercera Generación</v>
          </cell>
        </row>
        <row r="17">
          <cell r="C17" t="str">
            <v>Conservación A Través De Microempresas Y Administradores Viales</v>
          </cell>
        </row>
        <row r="18">
          <cell r="C18" t="str">
            <v>Construcción  Rehabilitación Puentes Red Terciaria</v>
          </cell>
        </row>
        <row r="19">
          <cell r="C19" t="str">
            <v>Construcción de la Variante de Caldas - Ancon Sur</v>
          </cell>
        </row>
        <row r="20">
          <cell r="C20" t="str">
            <v>Construcción Infraestructura Aeroportuaria</v>
          </cell>
        </row>
        <row r="21">
          <cell r="C21" t="str">
            <v>Construcción Puentes Red Troncal </v>
          </cell>
        </row>
        <row r="22">
          <cell r="C22" t="str">
            <v>Corredores De Mantenimiento Integral</v>
          </cell>
        </row>
        <row r="23">
          <cell r="C23" t="str">
            <v>Doble calzada Bucaramanga - Cúcuta</v>
          </cell>
        </row>
        <row r="24">
          <cell r="C24" t="str">
            <v>Emergencias</v>
          </cell>
        </row>
        <row r="25">
          <cell r="C25" t="str">
            <v>Estudio Diseño obras de Protección Golfo de Morrosquillo </v>
          </cell>
        </row>
        <row r="26">
          <cell r="C26" t="str">
            <v>Estudios Estructuración Concesiones</v>
          </cell>
        </row>
        <row r="27">
          <cell r="C27" t="str">
            <v>Estudios Levantamiento De Información Vial Y Gestión Predial Invias</v>
          </cell>
        </row>
        <row r="28">
          <cell r="C28" t="str">
            <v>Infraestructura Administrativa</v>
          </cell>
        </row>
        <row r="29">
          <cell r="C29" t="str">
            <v>Intercambiador de Acevedo</v>
          </cell>
        </row>
        <row r="30">
          <cell r="C30" t="str">
            <v>Investigaciones y estudios</v>
          </cell>
        </row>
        <row r="31">
          <cell r="C31" t="str">
            <v>Las Animas - Nuqui</v>
          </cell>
        </row>
        <row r="32">
          <cell r="C32" t="str">
            <v>Mantenimiento Infraestructura Aeroportuaria</v>
          </cell>
        </row>
        <row r="33">
          <cell r="C33" t="str">
            <v>Mantenimiento Vial </v>
          </cell>
        </row>
        <row r="34">
          <cell r="C34" t="str">
            <v>Mantenimiento Vial - Fondo Gasolina</v>
          </cell>
        </row>
        <row r="35">
          <cell r="C35" t="str">
            <v>Mejoramiento de la Vía Simón Bolívar - Anchicayà</v>
          </cell>
        </row>
        <row r="36">
          <cell r="C36" t="str">
            <v>Mejoramiento Red vial Departamental, Municipal y Competitividad</v>
          </cell>
        </row>
        <row r="37">
          <cell r="C37" t="str">
            <v>Mejoramiento Tumaco - Pasto - Mocoa (incluye variante San Francisco)</v>
          </cell>
        </row>
        <row r="38">
          <cell r="C38" t="str">
            <v>Mejoramiento vías Departamentales</v>
          </cell>
        </row>
        <row r="39">
          <cell r="C39" t="str">
            <v>Navegabilidad Río Meta</v>
          </cell>
        </row>
        <row r="40">
          <cell r="C40" t="str">
            <v>Obras Complementarias</v>
          </cell>
        </row>
        <row r="41">
          <cell r="C41" t="str">
            <v>Obras Hidráulicas De La Mojana</v>
          </cell>
        </row>
        <row r="42">
          <cell r="C42" t="str">
            <v>Plan de Repavimentación vial</v>
          </cell>
        </row>
        <row r="43">
          <cell r="C43" t="str">
            <v>Programa 2500 Km</v>
          </cell>
        </row>
        <row r="44">
          <cell r="C44" t="str">
            <v>Red Terciaria</v>
          </cell>
        </row>
        <row r="45">
          <cell r="C45" t="str">
            <v>Rehabilitación De Vías Férreas </v>
          </cell>
        </row>
        <row r="46">
          <cell r="C46" t="str">
            <v>Rehabilitación De Vías Férreas - Concesiones</v>
          </cell>
        </row>
        <row r="47">
          <cell r="C47" t="str">
            <v>Rehabilitación Puentes Red Troncal </v>
          </cell>
        </row>
        <row r="48">
          <cell r="C48" t="str">
            <v>Rumichaca - Pasto </v>
          </cell>
        </row>
        <row r="49">
          <cell r="C49" t="str">
            <v>Segundo Túnel II CENTENARIO</v>
          </cell>
        </row>
        <row r="50">
          <cell r="C50" t="str">
            <v>Seguridad Aérea</v>
          </cell>
        </row>
        <row r="51">
          <cell r="C51" t="str">
            <v>Seguridad Aeroportuaria</v>
          </cell>
        </row>
        <row r="52">
          <cell r="C52" t="str">
            <v>Seguridad Vial</v>
          </cell>
        </row>
        <row r="53">
          <cell r="C53" t="str">
            <v>Señalización vial</v>
          </cell>
        </row>
        <row r="54">
          <cell r="C54" t="str">
            <v>Sistemas de información</v>
          </cell>
        </row>
        <row r="55">
          <cell r="C55" t="str">
            <v>Túnel II CENTENARIO Primera Etapa</v>
          </cell>
        </row>
        <row r="56">
          <cell r="C56" t="str">
            <v>Variante de Santa Marta</v>
          </cell>
        </row>
        <row r="57">
          <cell r="C57" t="str">
            <v>Vía Bogota - Girardot</v>
          </cell>
        </row>
        <row r="58">
          <cell r="C58" t="str">
            <v>Vía Buga - Buenaventura</v>
          </cell>
        </row>
        <row r="59">
          <cell r="C59" t="str">
            <v>Vías para la Competitividad</v>
          </cell>
        </row>
        <row r="60">
          <cell r="C60" t="str">
            <v>Vias para la Competitividad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zoomScale="145" zoomScaleNormal="145" zoomScalePageLayoutView="0" workbookViewId="0" topLeftCell="A1">
      <selection activeCell="B25" sqref="B25"/>
    </sheetView>
  </sheetViews>
  <sheetFormatPr defaultColWidth="11.421875" defaultRowHeight="15"/>
  <cols>
    <col min="1" max="1" width="23.00390625" style="0" customWidth="1"/>
    <col min="2" max="2" width="35.28125" style="0" customWidth="1"/>
    <col min="5" max="5" width="10.8515625" style="0" customWidth="1"/>
    <col min="8" max="8" width="6.28125" style="0" bestFit="1" customWidth="1"/>
    <col min="9" max="9" width="11.8515625" style="0" bestFit="1" customWidth="1"/>
  </cols>
  <sheetData>
    <row r="1" spans="1:8" s="41" customFormat="1" ht="21.75" customHeight="1">
      <c r="A1" s="91" t="s">
        <v>122</v>
      </c>
      <c r="B1" s="92"/>
      <c r="C1" s="92"/>
      <c r="D1" s="92"/>
      <c r="E1" s="92"/>
      <c r="F1" s="92"/>
      <c r="G1" s="92"/>
      <c r="H1" s="92"/>
    </row>
    <row r="2" spans="1:8" ht="33.75" customHeight="1">
      <c r="A2" s="87" t="s">
        <v>70</v>
      </c>
      <c r="B2" s="88"/>
      <c r="C2" s="83" t="s">
        <v>0</v>
      </c>
      <c r="D2" s="84"/>
      <c r="E2" s="99" t="s">
        <v>1</v>
      </c>
      <c r="F2" s="83" t="s">
        <v>2</v>
      </c>
      <c r="G2" s="95"/>
      <c r="H2" s="101"/>
    </row>
    <row r="3" spans="1:8" ht="24.75" customHeight="1">
      <c r="A3" s="89"/>
      <c r="B3" s="90"/>
      <c r="C3" s="12" t="s">
        <v>3</v>
      </c>
      <c r="D3" s="13" t="s">
        <v>4</v>
      </c>
      <c r="E3" s="100"/>
      <c r="F3" s="12" t="s">
        <v>114</v>
      </c>
      <c r="G3" s="12" t="s">
        <v>104</v>
      </c>
      <c r="H3" s="13" t="s">
        <v>5</v>
      </c>
    </row>
    <row r="4" spans="1:8" ht="20.25" customHeight="1">
      <c r="A4" s="93" t="s">
        <v>125</v>
      </c>
      <c r="B4" s="94"/>
      <c r="C4" s="94"/>
      <c r="D4" s="94"/>
      <c r="E4" s="94"/>
      <c r="F4" s="94"/>
      <c r="G4" s="94"/>
      <c r="H4" s="94"/>
    </row>
    <row r="5" spans="1:8" s="18" customFormat="1" ht="44.25" customHeight="1">
      <c r="A5" s="73" t="s">
        <v>132</v>
      </c>
      <c r="B5" s="71" t="s">
        <v>139</v>
      </c>
      <c r="C5" s="53" t="s">
        <v>6</v>
      </c>
      <c r="D5" s="54" t="s">
        <v>7</v>
      </c>
      <c r="E5" s="70">
        <v>1</v>
      </c>
      <c r="F5" s="80">
        <v>0</v>
      </c>
      <c r="G5" s="70">
        <v>1</v>
      </c>
      <c r="H5" s="70">
        <v>1</v>
      </c>
    </row>
    <row r="6" spans="1:8" s="18" customFormat="1" ht="24.75" customHeight="1">
      <c r="A6" s="96" t="s">
        <v>133</v>
      </c>
      <c r="B6" s="21" t="s">
        <v>115</v>
      </c>
      <c r="C6" s="53" t="s">
        <v>6</v>
      </c>
      <c r="D6" s="54" t="s">
        <v>7</v>
      </c>
      <c r="E6" s="70">
        <v>3</v>
      </c>
      <c r="F6" s="52">
        <v>4</v>
      </c>
      <c r="G6" s="52">
        <v>3</v>
      </c>
      <c r="H6" s="52">
        <v>7</v>
      </c>
    </row>
    <row r="7" spans="1:8" ht="25.5" customHeight="1">
      <c r="A7" s="97"/>
      <c r="B7" s="21" t="s">
        <v>72</v>
      </c>
      <c r="C7" s="5" t="s">
        <v>8</v>
      </c>
      <c r="D7" s="29" t="s">
        <v>7</v>
      </c>
      <c r="E7" s="30">
        <v>7</v>
      </c>
      <c r="F7" s="31">
        <v>4</v>
      </c>
      <c r="G7" s="31">
        <v>3</v>
      </c>
      <c r="H7" s="32">
        <v>7</v>
      </c>
    </row>
    <row r="8" spans="1:8" ht="26.25" customHeight="1">
      <c r="A8" s="96" t="s">
        <v>73</v>
      </c>
      <c r="B8" s="6" t="s">
        <v>116</v>
      </c>
      <c r="C8" s="53" t="s">
        <v>6</v>
      </c>
      <c r="D8" s="54" t="s">
        <v>7</v>
      </c>
      <c r="E8" s="30">
        <v>26</v>
      </c>
      <c r="F8" s="31">
        <v>17</v>
      </c>
      <c r="G8" s="31">
        <v>9</v>
      </c>
      <c r="H8" s="32">
        <v>26</v>
      </c>
    </row>
    <row r="9" spans="1:8" ht="33.75">
      <c r="A9" s="98"/>
      <c r="B9" s="6" t="s">
        <v>117</v>
      </c>
      <c r="C9" s="53" t="s">
        <v>6</v>
      </c>
      <c r="D9" s="54" t="s">
        <v>7</v>
      </c>
      <c r="E9" s="30">
        <v>31</v>
      </c>
      <c r="F9" s="31">
        <v>20</v>
      </c>
      <c r="G9" s="31">
        <v>11</v>
      </c>
      <c r="H9" s="32">
        <v>31</v>
      </c>
    </row>
    <row r="10" spans="1:8" ht="37.5" customHeight="1">
      <c r="A10" s="97"/>
      <c r="B10" s="6" t="s">
        <v>74</v>
      </c>
      <c r="C10" s="5" t="s">
        <v>8</v>
      </c>
      <c r="D10" s="33" t="s">
        <v>7</v>
      </c>
      <c r="E10" s="30">
        <v>31</v>
      </c>
      <c r="F10" s="31">
        <v>20</v>
      </c>
      <c r="G10" s="31">
        <v>11</v>
      </c>
      <c r="H10" s="32">
        <v>31</v>
      </c>
    </row>
    <row r="11" spans="1:8" ht="26.25" customHeight="1">
      <c r="A11" s="85" t="s">
        <v>75</v>
      </c>
      <c r="B11" s="4" t="s">
        <v>118</v>
      </c>
      <c r="C11" s="5" t="s">
        <v>6</v>
      </c>
      <c r="D11" s="33" t="s">
        <v>7</v>
      </c>
      <c r="E11" s="23">
        <v>13</v>
      </c>
      <c r="F11" s="34">
        <v>7</v>
      </c>
      <c r="G11" s="9">
        <v>6</v>
      </c>
      <c r="H11" s="31">
        <v>13</v>
      </c>
    </row>
    <row r="12" spans="1:8" ht="30" customHeight="1">
      <c r="A12" s="85"/>
      <c r="B12" s="4" t="s">
        <v>76</v>
      </c>
      <c r="C12" s="5" t="s">
        <v>8</v>
      </c>
      <c r="D12" s="33" t="s">
        <v>7</v>
      </c>
      <c r="E12" s="23">
        <v>26</v>
      </c>
      <c r="F12" s="34">
        <v>7</v>
      </c>
      <c r="G12" s="9">
        <v>19</v>
      </c>
      <c r="H12" s="31">
        <v>26</v>
      </c>
    </row>
    <row r="13" spans="1:8" ht="21.75" customHeight="1">
      <c r="A13" s="85" t="s">
        <v>77</v>
      </c>
      <c r="B13" s="6" t="s">
        <v>78</v>
      </c>
      <c r="C13" s="5" t="s">
        <v>6</v>
      </c>
      <c r="D13" s="6" t="s">
        <v>7</v>
      </c>
      <c r="E13" s="30">
        <v>10</v>
      </c>
      <c r="F13" s="31">
        <v>1</v>
      </c>
      <c r="G13" s="31">
        <v>9</v>
      </c>
      <c r="H13" s="32">
        <v>10</v>
      </c>
    </row>
    <row r="14" spans="1:8" ht="15">
      <c r="A14" s="85"/>
      <c r="B14" s="65" t="s">
        <v>79</v>
      </c>
      <c r="C14" s="66" t="s">
        <v>8</v>
      </c>
      <c r="D14" s="15" t="s">
        <v>7</v>
      </c>
      <c r="E14" s="25">
        <v>17</v>
      </c>
      <c r="F14" s="31">
        <v>1</v>
      </c>
      <c r="G14" s="32">
        <v>16</v>
      </c>
      <c r="H14" s="31">
        <v>17</v>
      </c>
    </row>
    <row r="15" spans="1:8" ht="22.5">
      <c r="A15" s="85" t="s">
        <v>119</v>
      </c>
      <c r="B15" s="17" t="s">
        <v>80</v>
      </c>
      <c r="C15" s="5" t="s">
        <v>6</v>
      </c>
      <c r="D15" s="6" t="s">
        <v>7</v>
      </c>
      <c r="E15" s="34">
        <v>4</v>
      </c>
      <c r="F15" s="34">
        <v>0</v>
      </c>
      <c r="G15" s="34">
        <v>4</v>
      </c>
      <c r="H15" s="31">
        <v>4</v>
      </c>
    </row>
    <row r="16" spans="1:8" ht="27.75" customHeight="1">
      <c r="A16" s="85"/>
      <c r="B16" s="15" t="s">
        <v>81</v>
      </c>
      <c r="C16" s="66" t="s">
        <v>8</v>
      </c>
      <c r="D16" s="15" t="s">
        <v>7</v>
      </c>
      <c r="E16" s="31">
        <v>4</v>
      </c>
      <c r="F16" s="31">
        <v>0</v>
      </c>
      <c r="G16" s="31">
        <v>4</v>
      </c>
      <c r="H16" s="31">
        <v>4</v>
      </c>
    </row>
    <row r="17" spans="1:8" ht="22.5">
      <c r="A17" s="85" t="s">
        <v>82</v>
      </c>
      <c r="B17" s="55" t="s">
        <v>105</v>
      </c>
      <c r="C17" s="5" t="s">
        <v>6</v>
      </c>
      <c r="D17" s="33" t="s">
        <v>7</v>
      </c>
      <c r="E17" s="23">
        <v>0</v>
      </c>
      <c r="F17" s="34">
        <v>0</v>
      </c>
      <c r="G17" s="34">
        <v>0</v>
      </c>
      <c r="H17" s="31">
        <v>0</v>
      </c>
    </row>
    <row r="18" spans="1:8" s="18" customFormat="1" ht="26.25" customHeight="1">
      <c r="A18" s="85"/>
      <c r="B18" s="17" t="s">
        <v>120</v>
      </c>
      <c r="C18" s="5" t="s">
        <v>6</v>
      </c>
      <c r="D18" s="6" t="s">
        <v>7</v>
      </c>
      <c r="E18" s="30">
        <v>0</v>
      </c>
      <c r="F18" s="34">
        <v>0</v>
      </c>
      <c r="G18" s="34">
        <v>0</v>
      </c>
      <c r="H18" s="31">
        <v>0</v>
      </c>
    </row>
    <row r="19" spans="1:8" ht="25.5" customHeight="1">
      <c r="A19" s="85"/>
      <c r="B19" s="14" t="s">
        <v>121</v>
      </c>
      <c r="C19" s="66" t="s">
        <v>8</v>
      </c>
      <c r="D19" s="15" t="s">
        <v>7</v>
      </c>
      <c r="E19" s="67">
        <v>0</v>
      </c>
      <c r="F19" s="31">
        <v>0</v>
      </c>
      <c r="G19" s="31">
        <v>0</v>
      </c>
      <c r="H19" s="31">
        <v>0</v>
      </c>
    </row>
    <row r="20" spans="1:8" ht="22.5">
      <c r="A20" s="85" t="s">
        <v>134</v>
      </c>
      <c r="B20" s="22" t="s">
        <v>83</v>
      </c>
      <c r="C20" s="5" t="s">
        <v>6</v>
      </c>
      <c r="D20" s="35" t="s">
        <v>7</v>
      </c>
      <c r="E20" s="30">
        <v>1</v>
      </c>
      <c r="F20" s="34">
        <v>0</v>
      </c>
      <c r="G20" s="34">
        <v>1</v>
      </c>
      <c r="H20" s="31">
        <v>1</v>
      </c>
    </row>
    <row r="21" spans="1:8" ht="15">
      <c r="A21" s="86"/>
      <c r="B21" s="27" t="s">
        <v>84</v>
      </c>
      <c r="C21" s="28" t="s">
        <v>8</v>
      </c>
      <c r="D21" s="42" t="s">
        <v>7</v>
      </c>
      <c r="E21" s="36">
        <v>1</v>
      </c>
      <c r="F21" s="68">
        <v>0</v>
      </c>
      <c r="G21" s="68">
        <v>1</v>
      </c>
      <c r="H21" s="61">
        <v>1</v>
      </c>
    </row>
    <row r="22" spans="1:8" s="18" customFormat="1" ht="31.5" customHeight="1">
      <c r="A22" s="82" t="s">
        <v>96</v>
      </c>
      <c r="B22" s="26" t="s">
        <v>97</v>
      </c>
      <c r="C22" s="5" t="s">
        <v>6</v>
      </c>
      <c r="D22" s="26" t="s">
        <v>101</v>
      </c>
      <c r="E22" s="23">
        <v>81</v>
      </c>
      <c r="F22" s="39">
        <v>0</v>
      </c>
      <c r="G22" s="39">
        <v>0</v>
      </c>
      <c r="H22" s="16">
        <v>0</v>
      </c>
    </row>
    <row r="23" spans="1:9" s="18" customFormat="1" ht="33" customHeight="1">
      <c r="A23" s="82"/>
      <c r="B23" s="26" t="s">
        <v>98</v>
      </c>
      <c r="C23" s="5" t="s">
        <v>99</v>
      </c>
      <c r="D23" s="26" t="s">
        <v>102</v>
      </c>
      <c r="E23" s="23">
        <v>106</v>
      </c>
      <c r="F23" s="39">
        <v>0</v>
      </c>
      <c r="G23" s="39">
        <v>13</v>
      </c>
      <c r="H23" s="16">
        <v>13</v>
      </c>
      <c r="I23" s="18" t="s">
        <v>142</v>
      </c>
    </row>
    <row r="24" spans="1:8" s="18" customFormat="1" ht="29.25" customHeight="1">
      <c r="A24" s="82"/>
      <c r="B24" s="26" t="s">
        <v>100</v>
      </c>
      <c r="C24" s="5" t="s">
        <v>20</v>
      </c>
      <c r="D24" s="26" t="s">
        <v>103</v>
      </c>
      <c r="E24" s="23">
        <v>16</v>
      </c>
      <c r="F24" s="39">
        <v>0</v>
      </c>
      <c r="G24" s="39">
        <v>6</v>
      </c>
      <c r="H24" s="16">
        <v>6</v>
      </c>
    </row>
    <row r="25" spans="1:8" ht="18" customHeight="1">
      <c r="A25" s="37" t="s">
        <v>106</v>
      </c>
      <c r="B25" s="37" t="s">
        <v>131</v>
      </c>
      <c r="C25" s="37"/>
      <c r="D25" s="37"/>
      <c r="E25" s="69">
        <f>SUM(E6:E24)</f>
        <v>377</v>
      </c>
      <c r="F25" s="38">
        <f>SUM(F6:F24)</f>
        <v>81</v>
      </c>
      <c r="G25" s="38">
        <f>SUM(G6:G24)</f>
        <v>116</v>
      </c>
      <c r="H25" s="38">
        <f>SUM(H6:H24)</f>
        <v>197</v>
      </c>
    </row>
  </sheetData>
  <sheetProtection/>
  <mergeCells count="14">
    <mergeCell ref="A1:H1"/>
    <mergeCell ref="A4:H4"/>
    <mergeCell ref="A17:A19"/>
    <mergeCell ref="A6:A7"/>
    <mergeCell ref="A11:A12"/>
    <mergeCell ref="A8:A10"/>
    <mergeCell ref="E2:E3"/>
    <mergeCell ref="F2:H2"/>
    <mergeCell ref="A22:A24"/>
    <mergeCell ref="C2:D2"/>
    <mergeCell ref="A20:A21"/>
    <mergeCell ref="A13:A14"/>
    <mergeCell ref="A15:A16"/>
    <mergeCell ref="A2:B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1CDE"/>
  </sheetPr>
  <dimension ref="A1:H58"/>
  <sheetViews>
    <sheetView zoomScale="130" zoomScaleNormal="130" zoomScalePageLayoutView="0" workbookViewId="0" topLeftCell="A1">
      <selection activeCell="L33" sqref="L33"/>
    </sheetView>
  </sheetViews>
  <sheetFormatPr defaultColWidth="11.421875" defaultRowHeight="15"/>
  <cols>
    <col min="1" max="1" width="31.28125" style="51" customWidth="1"/>
    <col min="2" max="2" width="26.00390625" style="51" customWidth="1"/>
    <col min="3" max="7" width="11.421875" style="51" customWidth="1"/>
    <col min="8" max="8" width="6.28125" style="51" bestFit="1" customWidth="1"/>
  </cols>
  <sheetData>
    <row r="1" spans="1:8" s="41" customFormat="1" ht="30.75" customHeight="1">
      <c r="A1" s="115" t="s">
        <v>124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111" t="s">
        <v>70</v>
      </c>
      <c r="B2" s="112"/>
      <c r="C2" s="108" t="s">
        <v>0</v>
      </c>
      <c r="D2" s="109"/>
      <c r="E2" s="99" t="s">
        <v>1</v>
      </c>
      <c r="F2" s="119" t="s">
        <v>2</v>
      </c>
      <c r="G2" s="120"/>
      <c r="H2" s="121"/>
    </row>
    <row r="3" spans="1:8" ht="22.5">
      <c r="A3" s="113"/>
      <c r="B3" s="114"/>
      <c r="C3" s="12" t="s">
        <v>3</v>
      </c>
      <c r="D3" s="13" t="s">
        <v>4</v>
      </c>
      <c r="E3" s="100"/>
      <c r="F3" s="12" t="s">
        <v>107</v>
      </c>
      <c r="G3" s="12" t="s">
        <v>104</v>
      </c>
      <c r="H3" s="13" t="s">
        <v>5</v>
      </c>
    </row>
    <row r="4" spans="1:8" ht="15">
      <c r="A4" s="117" t="s">
        <v>123</v>
      </c>
      <c r="B4" s="118"/>
      <c r="C4" s="118"/>
      <c r="D4" s="118"/>
      <c r="E4" s="118"/>
      <c r="F4" s="118"/>
      <c r="G4" s="118"/>
      <c r="H4" s="118"/>
    </row>
    <row r="5" spans="1:8" ht="33.75" customHeight="1">
      <c r="A5" s="110" t="s">
        <v>21</v>
      </c>
      <c r="B5" s="57" t="s">
        <v>22</v>
      </c>
      <c r="C5" s="56" t="s">
        <v>6</v>
      </c>
      <c r="D5" s="49" t="s">
        <v>7</v>
      </c>
      <c r="E5" s="23"/>
      <c r="F5" s="16">
        <v>0</v>
      </c>
      <c r="G5" s="16">
        <v>4</v>
      </c>
      <c r="H5" s="16">
        <f>F5+G5</f>
        <v>4</v>
      </c>
    </row>
    <row r="6" spans="1:8" ht="34.5" customHeight="1">
      <c r="A6" s="110"/>
      <c r="B6" s="57" t="s">
        <v>23</v>
      </c>
      <c r="C6" s="56" t="s">
        <v>24</v>
      </c>
      <c r="D6" s="49" t="s">
        <v>7</v>
      </c>
      <c r="E6" s="23"/>
      <c r="F6" s="16">
        <v>0</v>
      </c>
      <c r="G6" s="16">
        <v>3</v>
      </c>
      <c r="H6" s="16">
        <f>F6+G6</f>
        <v>3</v>
      </c>
    </row>
    <row r="7" spans="1:8" ht="30" customHeight="1">
      <c r="A7" s="102" t="s">
        <v>25</v>
      </c>
      <c r="B7" s="57" t="s">
        <v>26</v>
      </c>
      <c r="C7" s="56" t="s">
        <v>6</v>
      </c>
      <c r="D7" s="57" t="s">
        <v>7</v>
      </c>
      <c r="E7" s="23"/>
      <c r="F7" s="16">
        <v>0</v>
      </c>
      <c r="G7" s="16">
        <v>0</v>
      </c>
      <c r="H7" s="16">
        <f>F7+G7</f>
        <v>0</v>
      </c>
    </row>
    <row r="8" spans="1:8" ht="33.75" customHeight="1">
      <c r="A8" s="103"/>
      <c r="B8" s="57" t="s">
        <v>27</v>
      </c>
      <c r="C8" s="56" t="s">
        <v>24</v>
      </c>
      <c r="D8" s="57" t="s">
        <v>7</v>
      </c>
      <c r="E8" s="23"/>
      <c r="F8" s="16">
        <v>0</v>
      </c>
      <c r="G8" s="16">
        <v>3</v>
      </c>
      <c r="H8" s="16">
        <f aca="true" t="shared" si="0" ref="H8:H30">SUM(F8+G8)</f>
        <v>3</v>
      </c>
    </row>
    <row r="9" spans="1:8" ht="36" customHeight="1">
      <c r="A9" s="104"/>
      <c r="B9" s="57" t="s">
        <v>108</v>
      </c>
      <c r="C9" s="56" t="s">
        <v>6</v>
      </c>
      <c r="D9" s="57" t="s">
        <v>7</v>
      </c>
      <c r="E9" s="23"/>
      <c r="F9" s="16">
        <v>1</v>
      </c>
      <c r="G9" s="16">
        <v>3</v>
      </c>
      <c r="H9" s="16">
        <f t="shared" si="0"/>
        <v>4</v>
      </c>
    </row>
    <row r="10" spans="1:8" ht="42.75" customHeight="1">
      <c r="A10" s="102" t="s">
        <v>28</v>
      </c>
      <c r="B10" s="57" t="s">
        <v>29</v>
      </c>
      <c r="C10" s="56" t="s">
        <v>6</v>
      </c>
      <c r="D10" s="58" t="s">
        <v>7</v>
      </c>
      <c r="E10" s="23"/>
      <c r="F10" s="39">
        <v>5</v>
      </c>
      <c r="G10" s="16">
        <v>7</v>
      </c>
      <c r="H10" s="16">
        <f t="shared" si="0"/>
        <v>12</v>
      </c>
    </row>
    <row r="11" spans="1:8" ht="42.75" customHeight="1">
      <c r="A11" s="103"/>
      <c r="B11" s="57" t="s">
        <v>30</v>
      </c>
      <c r="C11" s="56" t="s">
        <v>8</v>
      </c>
      <c r="D11" s="49" t="s">
        <v>7</v>
      </c>
      <c r="E11" s="23"/>
      <c r="F11" s="16">
        <v>0</v>
      </c>
      <c r="G11" s="16">
        <v>2</v>
      </c>
      <c r="H11" s="16">
        <f t="shared" si="0"/>
        <v>2</v>
      </c>
    </row>
    <row r="12" spans="1:8" ht="39.75" customHeight="1">
      <c r="A12" s="104"/>
      <c r="B12" s="57" t="s">
        <v>108</v>
      </c>
      <c r="C12" s="56" t="s">
        <v>6</v>
      </c>
      <c r="D12" s="58" t="s">
        <v>7</v>
      </c>
      <c r="E12" s="23"/>
      <c r="F12" s="16">
        <v>0</v>
      </c>
      <c r="G12" s="16">
        <v>0</v>
      </c>
      <c r="H12" s="16">
        <f t="shared" si="0"/>
        <v>0</v>
      </c>
    </row>
    <row r="13" spans="1:8" ht="43.5" customHeight="1">
      <c r="A13" s="102" t="s">
        <v>31</v>
      </c>
      <c r="B13" s="57" t="s">
        <v>32</v>
      </c>
      <c r="C13" s="56" t="s">
        <v>6</v>
      </c>
      <c r="D13" s="49" t="s">
        <v>7</v>
      </c>
      <c r="E13" s="23"/>
      <c r="F13" s="16">
        <v>0</v>
      </c>
      <c r="G13" s="16">
        <v>1</v>
      </c>
      <c r="H13" s="16">
        <f t="shared" si="0"/>
        <v>1</v>
      </c>
    </row>
    <row r="14" spans="1:8" ht="50.25" customHeight="1">
      <c r="A14" s="103"/>
      <c r="B14" s="57" t="s">
        <v>33</v>
      </c>
      <c r="C14" s="56" t="s">
        <v>8</v>
      </c>
      <c r="D14" s="49" t="s">
        <v>7</v>
      </c>
      <c r="E14" s="23"/>
      <c r="F14" s="16">
        <v>0</v>
      </c>
      <c r="G14" s="16">
        <v>2</v>
      </c>
      <c r="H14" s="16">
        <f t="shared" si="0"/>
        <v>2</v>
      </c>
    </row>
    <row r="15" spans="1:8" ht="27" customHeight="1">
      <c r="A15" s="104"/>
      <c r="B15" s="57" t="s">
        <v>108</v>
      </c>
      <c r="C15" s="56" t="s">
        <v>6</v>
      </c>
      <c r="D15" s="49" t="s">
        <v>7</v>
      </c>
      <c r="E15" s="23"/>
      <c r="F15" s="16">
        <v>2</v>
      </c>
      <c r="G15" s="16">
        <v>1</v>
      </c>
      <c r="H15" s="16">
        <f t="shared" si="0"/>
        <v>3</v>
      </c>
    </row>
    <row r="16" spans="1:8" ht="47.25" customHeight="1">
      <c r="A16" s="102" t="s">
        <v>34</v>
      </c>
      <c r="B16" s="57" t="s">
        <v>35</v>
      </c>
      <c r="C16" s="56" t="s">
        <v>6</v>
      </c>
      <c r="D16" s="49" t="s">
        <v>7</v>
      </c>
      <c r="E16" s="23"/>
      <c r="F16" s="16">
        <v>0</v>
      </c>
      <c r="G16" s="16">
        <v>1</v>
      </c>
      <c r="H16" s="16">
        <f t="shared" si="0"/>
        <v>1</v>
      </c>
    </row>
    <row r="17" spans="1:8" ht="45.75" customHeight="1">
      <c r="A17" s="103"/>
      <c r="B17" s="57" t="s">
        <v>36</v>
      </c>
      <c r="C17" s="56" t="s">
        <v>8</v>
      </c>
      <c r="D17" s="49" t="s">
        <v>7</v>
      </c>
      <c r="E17" s="23"/>
      <c r="F17" s="16">
        <v>0</v>
      </c>
      <c r="G17" s="16">
        <v>4</v>
      </c>
      <c r="H17" s="16">
        <f t="shared" si="0"/>
        <v>4</v>
      </c>
    </row>
    <row r="18" spans="1:8" ht="22.5">
      <c r="A18" s="104"/>
      <c r="B18" s="57" t="s">
        <v>108</v>
      </c>
      <c r="C18" s="56" t="s">
        <v>6</v>
      </c>
      <c r="D18" s="49" t="s">
        <v>7</v>
      </c>
      <c r="E18" s="23"/>
      <c r="F18" s="16">
        <v>1</v>
      </c>
      <c r="G18" s="16">
        <v>2</v>
      </c>
      <c r="H18" s="16">
        <f t="shared" si="0"/>
        <v>3</v>
      </c>
    </row>
    <row r="19" spans="1:8" ht="45">
      <c r="A19" s="102" t="s">
        <v>37</v>
      </c>
      <c r="B19" s="57" t="s">
        <v>38</v>
      </c>
      <c r="C19" s="56" t="s">
        <v>6</v>
      </c>
      <c r="D19" s="49" t="s">
        <v>7</v>
      </c>
      <c r="E19" s="23"/>
      <c r="F19" s="16">
        <v>0</v>
      </c>
      <c r="G19" s="16">
        <v>4</v>
      </c>
      <c r="H19" s="16">
        <f t="shared" si="0"/>
        <v>4</v>
      </c>
    </row>
    <row r="20" spans="1:8" ht="45">
      <c r="A20" s="103"/>
      <c r="B20" s="57" t="s">
        <v>39</v>
      </c>
      <c r="C20" s="56" t="s">
        <v>8</v>
      </c>
      <c r="D20" s="49" t="s">
        <v>7</v>
      </c>
      <c r="E20" s="23"/>
      <c r="F20" s="16">
        <v>0</v>
      </c>
      <c r="G20" s="16">
        <v>3</v>
      </c>
      <c r="H20" s="16">
        <f t="shared" si="0"/>
        <v>3</v>
      </c>
    </row>
    <row r="21" spans="1:8" ht="22.5">
      <c r="A21" s="104"/>
      <c r="B21" s="57" t="s">
        <v>108</v>
      </c>
      <c r="C21" s="56" t="s">
        <v>6</v>
      </c>
      <c r="D21" s="49" t="s">
        <v>7</v>
      </c>
      <c r="E21" s="23"/>
      <c r="F21" s="16">
        <v>0</v>
      </c>
      <c r="G21" s="16">
        <v>0</v>
      </c>
      <c r="H21" s="16">
        <f t="shared" si="0"/>
        <v>0</v>
      </c>
    </row>
    <row r="22" spans="1:8" ht="48.75" customHeight="1">
      <c r="A22" s="102" t="s">
        <v>40</v>
      </c>
      <c r="B22" s="57" t="s">
        <v>41</v>
      </c>
      <c r="C22" s="56" t="s">
        <v>6</v>
      </c>
      <c r="D22" s="49" t="s">
        <v>7</v>
      </c>
      <c r="E22" s="23"/>
      <c r="F22" s="16">
        <v>0</v>
      </c>
      <c r="G22" s="16">
        <v>7</v>
      </c>
      <c r="H22" s="16">
        <f t="shared" si="0"/>
        <v>7</v>
      </c>
    </row>
    <row r="23" spans="1:8" ht="51" customHeight="1">
      <c r="A23" s="103"/>
      <c r="B23" s="57" t="s">
        <v>42</v>
      </c>
      <c r="C23" s="56" t="s">
        <v>8</v>
      </c>
      <c r="D23" s="49" t="s">
        <v>7</v>
      </c>
      <c r="E23" s="23"/>
      <c r="F23" s="16">
        <v>0</v>
      </c>
      <c r="G23" s="16">
        <v>3</v>
      </c>
      <c r="H23" s="16">
        <f t="shared" si="0"/>
        <v>3</v>
      </c>
    </row>
    <row r="24" spans="1:8" ht="22.5">
      <c r="A24" s="104"/>
      <c r="B24" s="57" t="s">
        <v>108</v>
      </c>
      <c r="C24" s="56" t="s">
        <v>6</v>
      </c>
      <c r="D24" s="49" t="s">
        <v>7</v>
      </c>
      <c r="E24" s="23"/>
      <c r="F24" s="16">
        <v>0</v>
      </c>
      <c r="G24" s="16">
        <v>0</v>
      </c>
      <c r="H24" s="16">
        <f t="shared" si="0"/>
        <v>0</v>
      </c>
    </row>
    <row r="25" spans="1:8" ht="33.75">
      <c r="A25" s="102" t="s">
        <v>43</v>
      </c>
      <c r="B25" s="57" t="s">
        <v>44</v>
      </c>
      <c r="C25" s="56" t="s">
        <v>6</v>
      </c>
      <c r="D25" s="49" t="s">
        <v>7</v>
      </c>
      <c r="E25" s="23"/>
      <c r="F25" s="16">
        <v>0</v>
      </c>
      <c r="G25" s="16">
        <v>60</v>
      </c>
      <c r="H25" s="16">
        <f t="shared" si="0"/>
        <v>60</v>
      </c>
    </row>
    <row r="26" spans="1:8" ht="87.75" customHeight="1">
      <c r="A26" s="103"/>
      <c r="B26" s="57" t="s">
        <v>45</v>
      </c>
      <c r="C26" s="56" t="s">
        <v>8</v>
      </c>
      <c r="D26" s="49" t="s">
        <v>7</v>
      </c>
      <c r="E26" s="23"/>
      <c r="F26" s="16">
        <v>0</v>
      </c>
      <c r="G26" s="16">
        <v>60</v>
      </c>
      <c r="H26" s="16">
        <f t="shared" si="0"/>
        <v>60</v>
      </c>
    </row>
    <row r="27" spans="1:8" ht="45">
      <c r="A27" s="102" t="s">
        <v>46</v>
      </c>
      <c r="B27" s="57" t="s">
        <v>47</v>
      </c>
      <c r="C27" s="56" t="s">
        <v>6</v>
      </c>
      <c r="D27" s="49" t="s">
        <v>7</v>
      </c>
      <c r="E27" s="23"/>
      <c r="F27" s="16">
        <v>0</v>
      </c>
      <c r="G27" s="16">
        <v>60</v>
      </c>
      <c r="H27" s="16">
        <f t="shared" si="0"/>
        <v>60</v>
      </c>
    </row>
    <row r="28" spans="1:8" ht="56.25">
      <c r="A28" s="103"/>
      <c r="B28" s="57" t="s">
        <v>48</v>
      </c>
      <c r="C28" s="56" t="s">
        <v>8</v>
      </c>
      <c r="D28" s="49" t="s">
        <v>7</v>
      </c>
      <c r="E28" s="23"/>
      <c r="F28" s="16">
        <v>0</v>
      </c>
      <c r="G28" s="16">
        <v>60</v>
      </c>
      <c r="H28" s="16">
        <f t="shared" si="0"/>
        <v>60</v>
      </c>
    </row>
    <row r="29" spans="1:8" ht="22.5">
      <c r="A29" s="110" t="s">
        <v>109</v>
      </c>
      <c r="B29" s="57" t="s">
        <v>110</v>
      </c>
      <c r="C29" s="56" t="s">
        <v>6</v>
      </c>
      <c r="D29" s="49" t="s">
        <v>11</v>
      </c>
      <c r="E29" s="23"/>
      <c r="F29" s="16">
        <v>0</v>
      </c>
      <c r="G29" s="16">
        <v>25.53</v>
      </c>
      <c r="H29" s="16">
        <f t="shared" si="0"/>
        <v>25.53</v>
      </c>
    </row>
    <row r="30" spans="1:8" ht="15">
      <c r="A30" s="110"/>
      <c r="B30" s="57" t="s">
        <v>111</v>
      </c>
      <c r="C30" s="56" t="s">
        <v>24</v>
      </c>
      <c r="D30" s="49" t="s">
        <v>7</v>
      </c>
      <c r="E30" s="23"/>
      <c r="F30" s="16">
        <v>0</v>
      </c>
      <c r="G30" s="16">
        <v>12</v>
      </c>
      <c r="H30" s="16">
        <f t="shared" si="0"/>
        <v>12</v>
      </c>
    </row>
    <row r="31" spans="1:8" s="18" customFormat="1" ht="22.5">
      <c r="A31" s="102" t="s">
        <v>49</v>
      </c>
      <c r="B31" s="57" t="s">
        <v>50</v>
      </c>
      <c r="C31" s="56" t="s">
        <v>6</v>
      </c>
      <c r="D31" s="49" t="s">
        <v>7</v>
      </c>
      <c r="E31" s="23">
        <v>3</v>
      </c>
      <c r="F31" s="39" t="s">
        <v>69</v>
      </c>
      <c r="G31" s="39">
        <v>3</v>
      </c>
      <c r="H31" s="16">
        <v>3</v>
      </c>
    </row>
    <row r="32" spans="1:8" s="18" customFormat="1" ht="22.5">
      <c r="A32" s="103"/>
      <c r="B32" s="57" t="s">
        <v>51</v>
      </c>
      <c r="C32" s="56" t="s">
        <v>6</v>
      </c>
      <c r="D32" s="49" t="s">
        <v>7</v>
      </c>
      <c r="E32" s="23"/>
      <c r="F32" s="39" t="s">
        <v>69</v>
      </c>
      <c r="G32" s="39">
        <v>102</v>
      </c>
      <c r="H32" s="16">
        <v>102</v>
      </c>
    </row>
    <row r="33" spans="1:8" s="18" customFormat="1" ht="20.25" customHeight="1">
      <c r="A33" s="104"/>
      <c r="B33" s="57" t="s">
        <v>52</v>
      </c>
      <c r="C33" s="56" t="s">
        <v>24</v>
      </c>
      <c r="D33" s="49" t="s">
        <v>7</v>
      </c>
      <c r="E33" s="23"/>
      <c r="F33" s="39" t="s">
        <v>69</v>
      </c>
      <c r="G33" s="39">
        <v>3</v>
      </c>
      <c r="H33" s="16">
        <v>3</v>
      </c>
    </row>
    <row r="34" spans="1:8" s="18" customFormat="1" ht="20.25" customHeight="1">
      <c r="A34" s="74"/>
      <c r="B34" s="75"/>
      <c r="C34" s="76"/>
      <c r="D34" s="77"/>
      <c r="E34" s="78"/>
      <c r="F34" s="39"/>
      <c r="G34" s="39"/>
      <c r="H34" s="16"/>
    </row>
    <row r="35" spans="1:8" ht="15">
      <c r="A35" s="11" t="s">
        <v>112</v>
      </c>
      <c r="B35" s="105" t="s">
        <v>140</v>
      </c>
      <c r="C35" s="106"/>
      <c r="D35" s="106"/>
      <c r="E35" s="107"/>
      <c r="F35" s="11">
        <v>9</v>
      </c>
      <c r="G35" s="81">
        <f>SUM(G5:G34)-G29</f>
        <v>410</v>
      </c>
      <c r="H35" s="81">
        <f>SUM(H5:H34)-H29</f>
        <v>419</v>
      </c>
    </row>
    <row r="36" ht="15">
      <c r="F36" s="40"/>
    </row>
    <row r="37" ht="15">
      <c r="A37" s="59"/>
    </row>
    <row r="38" spans="1:8" s="18" customFormat="1" ht="15">
      <c r="A38" s="59"/>
      <c r="B38" s="51"/>
      <c r="C38" s="51"/>
      <c r="D38" s="51"/>
      <c r="E38" s="51"/>
      <c r="F38" s="51"/>
      <c r="G38" s="51"/>
      <c r="H38" s="51"/>
    </row>
    <row r="39" spans="1:8" s="18" customFormat="1" ht="15">
      <c r="A39" s="59"/>
      <c r="B39" s="51"/>
      <c r="C39" s="51"/>
      <c r="D39" s="51"/>
      <c r="E39" s="51"/>
      <c r="F39" s="51"/>
      <c r="G39" s="51"/>
      <c r="H39" s="51"/>
    </row>
    <row r="40" spans="1:8" s="18" customFormat="1" ht="15">
      <c r="A40" s="59"/>
      <c r="B40" s="51"/>
      <c r="C40" s="51"/>
      <c r="D40" s="51"/>
      <c r="E40" s="51"/>
      <c r="F40" s="51"/>
      <c r="G40" s="51"/>
      <c r="H40" s="51"/>
    </row>
    <row r="41" spans="1:8" s="18" customFormat="1" ht="15">
      <c r="A41" s="59"/>
      <c r="B41" s="51"/>
      <c r="C41" s="51"/>
      <c r="D41" s="51"/>
      <c r="E41" s="51"/>
      <c r="F41" s="51"/>
      <c r="G41" s="51"/>
      <c r="H41" s="51"/>
    </row>
    <row r="42" spans="1:8" s="18" customFormat="1" ht="15">
      <c r="A42" s="59"/>
      <c r="B42" s="51"/>
      <c r="C42" s="51"/>
      <c r="D42" s="51"/>
      <c r="E42" s="51"/>
      <c r="F42" s="51"/>
      <c r="G42" s="51"/>
      <c r="H42" s="51"/>
    </row>
    <row r="43" spans="1:8" s="18" customFormat="1" ht="15">
      <c r="A43" s="59"/>
      <c r="B43" s="51"/>
      <c r="C43" s="51"/>
      <c r="D43" s="51"/>
      <c r="E43" s="51"/>
      <c r="F43" s="51"/>
      <c r="G43" s="51"/>
      <c r="H43" s="51"/>
    </row>
    <row r="44" spans="1:8" s="18" customFormat="1" ht="15">
      <c r="A44" s="59"/>
      <c r="B44" s="51"/>
      <c r="C44" s="51"/>
      <c r="D44" s="51"/>
      <c r="E44" s="51"/>
      <c r="F44" s="51"/>
      <c r="G44" s="51"/>
      <c r="H44" s="51"/>
    </row>
    <row r="45" spans="1:8" s="18" customFormat="1" ht="15">
      <c r="A45" s="59"/>
      <c r="B45" s="51"/>
      <c r="C45" s="51"/>
      <c r="D45" s="51"/>
      <c r="E45" s="51"/>
      <c r="F45" s="51"/>
      <c r="G45" s="51"/>
      <c r="H45" s="51"/>
    </row>
    <row r="46" spans="1:8" s="18" customFormat="1" ht="15">
      <c r="A46" s="59"/>
      <c r="B46" s="51"/>
      <c r="C46" s="51"/>
      <c r="D46" s="51"/>
      <c r="E46" s="51"/>
      <c r="F46" s="51"/>
      <c r="G46" s="51"/>
      <c r="H46" s="51"/>
    </row>
    <row r="47" spans="1:8" s="18" customFormat="1" ht="15">
      <c r="A47" s="59"/>
      <c r="B47" s="51"/>
      <c r="C47" s="51"/>
      <c r="D47" s="51"/>
      <c r="E47" s="51"/>
      <c r="F47" s="51"/>
      <c r="G47" s="51"/>
      <c r="H47" s="51"/>
    </row>
    <row r="48" spans="1:8" s="18" customFormat="1" ht="15">
      <c r="A48" s="59"/>
      <c r="B48" s="51"/>
      <c r="C48" s="51"/>
      <c r="D48" s="51"/>
      <c r="E48" s="51"/>
      <c r="F48" s="51"/>
      <c r="G48" s="51"/>
      <c r="H48" s="51"/>
    </row>
    <row r="49" spans="1:8" s="18" customFormat="1" ht="15">
      <c r="A49" s="59"/>
      <c r="B49" s="51"/>
      <c r="C49" s="51"/>
      <c r="D49" s="51"/>
      <c r="E49" s="51"/>
      <c r="F49" s="51"/>
      <c r="G49" s="51"/>
      <c r="H49" s="51"/>
    </row>
    <row r="50" spans="1:8" s="18" customFormat="1" ht="15">
      <c r="A50" s="59"/>
      <c r="B50" s="51"/>
      <c r="C50" s="51"/>
      <c r="D50" s="51"/>
      <c r="E50" s="51"/>
      <c r="F50" s="51"/>
      <c r="G50" s="51"/>
      <c r="H50" s="51"/>
    </row>
    <row r="51" spans="1:8" s="18" customFormat="1" ht="15">
      <c r="A51" s="59"/>
      <c r="B51" s="51"/>
      <c r="C51" s="51"/>
      <c r="D51" s="51"/>
      <c r="E51" s="51"/>
      <c r="F51" s="51"/>
      <c r="G51" s="51"/>
      <c r="H51" s="51"/>
    </row>
    <row r="52" spans="1:8" s="18" customFormat="1" ht="15">
      <c r="A52" s="59"/>
      <c r="B52" s="51"/>
      <c r="C52" s="51"/>
      <c r="D52" s="51"/>
      <c r="E52" s="51"/>
      <c r="F52" s="51"/>
      <c r="G52" s="51"/>
      <c r="H52" s="51"/>
    </row>
    <row r="53" spans="1:8" s="18" customFormat="1" ht="15">
      <c r="A53" s="59"/>
      <c r="B53" s="51"/>
      <c r="C53" s="51"/>
      <c r="D53" s="51"/>
      <c r="E53" s="51"/>
      <c r="F53" s="51"/>
      <c r="G53" s="51"/>
      <c r="H53" s="51"/>
    </row>
    <row r="54" spans="1:8" s="18" customFormat="1" ht="15">
      <c r="A54" s="59"/>
      <c r="B54" s="51"/>
      <c r="C54" s="51"/>
      <c r="D54" s="51"/>
      <c r="E54" s="51"/>
      <c r="F54" s="51"/>
      <c r="G54" s="51"/>
      <c r="H54" s="51"/>
    </row>
    <row r="55" spans="1:8" s="18" customFormat="1" ht="15">
      <c r="A55" s="59"/>
      <c r="B55" s="51"/>
      <c r="C55" s="51"/>
      <c r="D55" s="51"/>
      <c r="E55" s="51"/>
      <c r="F55" s="51"/>
      <c r="G55" s="51"/>
      <c r="H55" s="51"/>
    </row>
    <row r="56" spans="1:8" s="18" customFormat="1" ht="15">
      <c r="A56" s="59"/>
      <c r="B56" s="51"/>
      <c r="C56" s="51"/>
      <c r="D56" s="51"/>
      <c r="E56" s="51"/>
      <c r="F56" s="51"/>
      <c r="G56" s="51"/>
      <c r="H56" s="51"/>
    </row>
    <row r="57" spans="1:8" s="18" customFormat="1" ht="15">
      <c r="A57" s="59"/>
      <c r="B57" s="51"/>
      <c r="C57" s="51"/>
      <c r="D57" s="51"/>
      <c r="E57" s="51"/>
      <c r="F57" s="51"/>
      <c r="G57" s="51"/>
      <c r="H57" s="51"/>
    </row>
    <row r="58" spans="1:8" s="18" customFormat="1" ht="15">
      <c r="A58" s="59"/>
      <c r="B58" s="51"/>
      <c r="C58" s="51"/>
      <c r="D58" s="51"/>
      <c r="E58" s="51"/>
      <c r="F58" s="51"/>
      <c r="G58" s="51"/>
      <c r="H58" s="51"/>
    </row>
    <row r="143" ht="15"/>
  </sheetData>
  <sheetProtection/>
  <mergeCells count="18">
    <mergeCell ref="A1:H1"/>
    <mergeCell ref="A4:H4"/>
    <mergeCell ref="A29:A30"/>
    <mergeCell ref="A22:A24"/>
    <mergeCell ref="A25:A26"/>
    <mergeCell ref="A27:A28"/>
    <mergeCell ref="A10:A12"/>
    <mergeCell ref="A13:A15"/>
    <mergeCell ref="F2:H2"/>
    <mergeCell ref="A16:A18"/>
    <mergeCell ref="A19:A21"/>
    <mergeCell ref="A31:A33"/>
    <mergeCell ref="B35:E35"/>
    <mergeCell ref="C2:D2"/>
    <mergeCell ref="A5:A6"/>
    <mergeCell ref="A7:A9"/>
    <mergeCell ref="A2:B3"/>
    <mergeCell ref="E2:E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1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="120" zoomScaleNormal="120" zoomScalePageLayoutView="0" workbookViewId="0" topLeftCell="A1">
      <selection activeCell="M6" sqref="M6"/>
    </sheetView>
  </sheetViews>
  <sheetFormatPr defaultColWidth="11.421875" defaultRowHeight="15"/>
  <cols>
    <col min="1" max="1" width="27.421875" style="0" customWidth="1"/>
    <col min="2" max="2" width="23.8515625" style="0" customWidth="1"/>
    <col min="8" max="8" width="6.28125" style="0" bestFit="1" customWidth="1"/>
  </cols>
  <sheetData>
    <row r="1" spans="1:8" s="41" customFormat="1" ht="39" customHeight="1">
      <c r="A1" s="127" t="s">
        <v>126</v>
      </c>
      <c r="B1" s="128"/>
      <c r="C1" s="128"/>
      <c r="D1" s="128"/>
      <c r="E1" s="128"/>
      <c r="F1" s="128"/>
      <c r="G1" s="128"/>
      <c r="H1" s="128"/>
    </row>
    <row r="2" spans="1:8" ht="15" customHeight="1">
      <c r="A2" s="87" t="s">
        <v>70</v>
      </c>
      <c r="B2" s="129"/>
      <c r="C2" s="131" t="s">
        <v>0</v>
      </c>
      <c r="D2" s="131"/>
      <c r="E2" s="99" t="s">
        <v>1</v>
      </c>
      <c r="F2" s="83" t="s">
        <v>2</v>
      </c>
      <c r="G2" s="95"/>
      <c r="H2" s="101"/>
    </row>
    <row r="3" spans="1:8" ht="27.75" customHeight="1">
      <c r="A3" s="89"/>
      <c r="B3" s="130"/>
      <c r="C3" s="12" t="s">
        <v>3</v>
      </c>
      <c r="D3" s="13" t="s">
        <v>4</v>
      </c>
      <c r="E3" s="100"/>
      <c r="F3" s="12" t="s">
        <v>107</v>
      </c>
      <c r="G3" s="12" t="s">
        <v>104</v>
      </c>
      <c r="H3" s="13" t="s">
        <v>5</v>
      </c>
    </row>
    <row r="4" spans="1:8" ht="15" customHeight="1">
      <c r="A4" s="125" t="s">
        <v>127</v>
      </c>
      <c r="B4" s="126"/>
      <c r="C4" s="126"/>
      <c r="D4" s="126"/>
      <c r="E4" s="126"/>
      <c r="F4" s="126"/>
      <c r="G4" s="126"/>
      <c r="H4" s="126"/>
    </row>
    <row r="5" spans="1:8" ht="33.75">
      <c r="A5" s="85" t="s">
        <v>53</v>
      </c>
      <c r="B5" s="6" t="s">
        <v>54</v>
      </c>
      <c r="C5" s="5" t="s">
        <v>6</v>
      </c>
      <c r="D5" s="6" t="s">
        <v>7</v>
      </c>
      <c r="E5" s="46">
        <v>7</v>
      </c>
      <c r="F5" s="47">
        <v>3</v>
      </c>
      <c r="G5" s="47">
        <v>0</v>
      </c>
      <c r="H5" s="47">
        <f>F5+G5</f>
        <v>3</v>
      </c>
    </row>
    <row r="6" spans="1:8" ht="33.75">
      <c r="A6" s="85"/>
      <c r="B6" s="6" t="s">
        <v>55</v>
      </c>
      <c r="C6" s="5" t="s">
        <v>8</v>
      </c>
      <c r="D6" s="6" t="s">
        <v>7</v>
      </c>
      <c r="E6" s="46">
        <v>2</v>
      </c>
      <c r="F6" s="47">
        <v>0</v>
      </c>
      <c r="G6" s="47">
        <v>1</v>
      </c>
      <c r="H6" s="47">
        <f aca="true" t="shared" si="0" ref="H6:H12">F6+G6</f>
        <v>1</v>
      </c>
    </row>
    <row r="7" spans="1:8" ht="33.75">
      <c r="A7" s="85" t="s">
        <v>56</v>
      </c>
      <c r="B7" s="6" t="s">
        <v>57</v>
      </c>
      <c r="C7" s="5" t="s">
        <v>6</v>
      </c>
      <c r="D7" s="6" t="s">
        <v>7</v>
      </c>
      <c r="E7" s="46">
        <v>24</v>
      </c>
      <c r="F7" s="47">
        <v>24</v>
      </c>
      <c r="G7" s="47">
        <v>0</v>
      </c>
      <c r="H7" s="47">
        <f t="shared" si="0"/>
        <v>24</v>
      </c>
    </row>
    <row r="8" spans="1:8" ht="33.75">
      <c r="A8" s="85"/>
      <c r="B8" s="6" t="s">
        <v>58</v>
      </c>
      <c r="C8" s="5" t="s">
        <v>8</v>
      </c>
      <c r="D8" s="6" t="s">
        <v>7</v>
      </c>
      <c r="E8" s="46">
        <v>4</v>
      </c>
      <c r="F8" s="47">
        <v>0</v>
      </c>
      <c r="G8" s="47">
        <v>5</v>
      </c>
      <c r="H8" s="47">
        <f t="shared" si="0"/>
        <v>5</v>
      </c>
    </row>
    <row r="9" spans="1:8" ht="33.75">
      <c r="A9" s="85" t="s">
        <v>59</v>
      </c>
      <c r="B9" s="6" t="s">
        <v>60</v>
      </c>
      <c r="C9" s="5" t="s">
        <v>6</v>
      </c>
      <c r="D9" s="6" t="s">
        <v>7</v>
      </c>
      <c r="E9" s="46">
        <v>130</v>
      </c>
      <c r="F9" s="47">
        <v>120</v>
      </c>
      <c r="G9" s="47">
        <v>0</v>
      </c>
      <c r="H9" s="47">
        <f t="shared" si="0"/>
        <v>120</v>
      </c>
    </row>
    <row r="10" spans="1:8" ht="33.75">
      <c r="A10" s="85"/>
      <c r="B10" s="6" t="s">
        <v>61</v>
      </c>
      <c r="C10" s="5" t="s">
        <v>8</v>
      </c>
      <c r="D10" s="6" t="s">
        <v>7</v>
      </c>
      <c r="E10" s="46">
        <v>6</v>
      </c>
      <c r="F10" s="47">
        <v>0</v>
      </c>
      <c r="G10" s="47">
        <v>6</v>
      </c>
      <c r="H10" s="47">
        <f t="shared" si="0"/>
        <v>6</v>
      </c>
    </row>
    <row r="11" spans="1:8" ht="22.5">
      <c r="A11" s="85" t="s">
        <v>62</v>
      </c>
      <c r="B11" s="6" t="s">
        <v>63</v>
      </c>
      <c r="C11" s="5" t="s">
        <v>6</v>
      </c>
      <c r="D11" s="6" t="s">
        <v>7</v>
      </c>
      <c r="E11" s="46">
        <v>12</v>
      </c>
      <c r="F11" s="47">
        <v>12</v>
      </c>
      <c r="G11" s="47">
        <v>0</v>
      </c>
      <c r="H11" s="47">
        <f t="shared" si="0"/>
        <v>12</v>
      </c>
    </row>
    <row r="12" spans="1:8" ht="22.5">
      <c r="A12" s="85"/>
      <c r="B12" s="6" t="s">
        <v>64</v>
      </c>
      <c r="C12" s="5" t="s">
        <v>8</v>
      </c>
      <c r="D12" s="6" t="s">
        <v>7</v>
      </c>
      <c r="E12" s="46">
        <v>2</v>
      </c>
      <c r="F12" s="47">
        <v>0</v>
      </c>
      <c r="G12" s="47">
        <v>2</v>
      </c>
      <c r="H12" s="47">
        <f t="shared" si="0"/>
        <v>2</v>
      </c>
    </row>
    <row r="13" spans="1:8" s="18" customFormat="1" ht="58.5" customHeight="1">
      <c r="A13" s="123" t="s">
        <v>85</v>
      </c>
      <c r="B13" s="43" t="s">
        <v>86</v>
      </c>
      <c r="C13" s="44" t="s">
        <v>6</v>
      </c>
      <c r="D13" s="45" t="s">
        <v>7</v>
      </c>
      <c r="E13" s="23">
        <f>664+151</f>
        <v>815</v>
      </c>
      <c r="F13" s="23">
        <v>6</v>
      </c>
      <c r="G13" s="23">
        <v>366</v>
      </c>
      <c r="H13" s="25">
        <f>+F13+G13</f>
        <v>372</v>
      </c>
    </row>
    <row r="14" spans="1:8" s="18" customFormat="1" ht="58.5" customHeight="1">
      <c r="A14" s="123"/>
      <c r="B14" s="45" t="s">
        <v>87</v>
      </c>
      <c r="C14" s="44" t="s">
        <v>8</v>
      </c>
      <c r="D14" s="45" t="s">
        <v>7</v>
      </c>
      <c r="E14" s="23" t="s">
        <v>69</v>
      </c>
      <c r="F14" s="23">
        <v>2</v>
      </c>
      <c r="G14" s="23">
        <v>5</v>
      </c>
      <c r="H14" s="23">
        <v>7</v>
      </c>
    </row>
    <row r="15" spans="1:8" s="18" customFormat="1" ht="58.5" customHeight="1">
      <c r="A15" s="124" t="s">
        <v>88</v>
      </c>
      <c r="B15" s="45" t="s">
        <v>89</v>
      </c>
      <c r="C15" s="44" t="s">
        <v>6</v>
      </c>
      <c r="D15" s="45" t="s">
        <v>7</v>
      </c>
      <c r="E15" s="23">
        <v>28</v>
      </c>
      <c r="F15" s="23">
        <v>0</v>
      </c>
      <c r="G15" s="25">
        <v>29</v>
      </c>
      <c r="H15" s="25">
        <v>29</v>
      </c>
    </row>
    <row r="16" spans="1:8" s="18" customFormat="1" ht="64.5" customHeight="1">
      <c r="A16" s="124"/>
      <c r="B16" s="45" t="s">
        <v>90</v>
      </c>
      <c r="C16" s="44" t="s">
        <v>8</v>
      </c>
      <c r="D16" s="45" t="s">
        <v>7</v>
      </c>
      <c r="E16" s="23" t="s">
        <v>69</v>
      </c>
      <c r="F16" s="23">
        <v>0</v>
      </c>
      <c r="G16" s="23">
        <v>9</v>
      </c>
      <c r="H16" s="23">
        <f>+F16+G16</f>
        <v>9</v>
      </c>
    </row>
    <row r="17" spans="1:8" ht="19.5" customHeight="1">
      <c r="A17" s="122" t="s">
        <v>130</v>
      </c>
      <c r="B17" s="122"/>
      <c r="C17" s="122"/>
      <c r="D17" s="122"/>
      <c r="E17" s="63"/>
      <c r="F17" s="64">
        <f>SUM(F5:F16)</f>
        <v>167</v>
      </c>
      <c r="G17" s="64">
        <f>SUM(G5:G16)</f>
        <v>423</v>
      </c>
      <c r="H17" s="64">
        <f>SUM(H5:H16)</f>
        <v>590</v>
      </c>
    </row>
  </sheetData>
  <sheetProtection/>
  <mergeCells count="13">
    <mergeCell ref="A4:H4"/>
    <mergeCell ref="A1:H1"/>
    <mergeCell ref="A2:B3"/>
    <mergeCell ref="C2:D2"/>
    <mergeCell ref="E2:E3"/>
    <mergeCell ref="F2:H2"/>
    <mergeCell ref="A17:D17"/>
    <mergeCell ref="A9:A10"/>
    <mergeCell ref="A11:A12"/>
    <mergeCell ref="A5:A6"/>
    <mergeCell ref="A7:A8"/>
    <mergeCell ref="A13:A14"/>
    <mergeCell ref="A15:A16"/>
  </mergeCells>
  <printOptions horizontalCentered="1" verticalCentered="1"/>
  <pageMargins left="0" right="0.7086614173228347" top="0" bottom="0" header="0.31496062992125984" footer="0.31496062992125984"/>
  <pageSetup horizontalDpi="600" verticalDpi="600" orientation="landscape" paperSize="1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1CDE"/>
  </sheetPr>
  <dimension ref="A1:H24"/>
  <sheetViews>
    <sheetView tabSelected="1" zoomScale="150" zoomScaleNormal="150" zoomScalePageLayoutView="0" workbookViewId="0" topLeftCell="F1">
      <selection activeCell="J11" sqref="J11"/>
    </sheetView>
  </sheetViews>
  <sheetFormatPr defaultColWidth="11.421875" defaultRowHeight="15"/>
  <cols>
    <col min="1" max="1" width="18.7109375" style="18" customWidth="1"/>
    <col min="2" max="2" width="31.8515625" style="0" customWidth="1"/>
    <col min="5" max="5" width="9.421875" style="0" customWidth="1"/>
    <col min="8" max="8" width="7.421875" style="0" bestFit="1" customWidth="1"/>
  </cols>
  <sheetData>
    <row r="1" spans="1:8" s="41" customFormat="1" ht="15">
      <c r="A1" s="145" t="s">
        <v>129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87" t="s">
        <v>70</v>
      </c>
      <c r="B2" s="147"/>
      <c r="C2" s="152" t="s">
        <v>0</v>
      </c>
      <c r="D2" s="152"/>
      <c r="E2" s="153" t="s">
        <v>1</v>
      </c>
      <c r="F2" s="157" t="s">
        <v>2</v>
      </c>
      <c r="G2" s="157"/>
      <c r="H2" s="157"/>
    </row>
    <row r="3" spans="1:8" ht="29.25" customHeight="1">
      <c r="A3" s="148"/>
      <c r="B3" s="149"/>
      <c r="C3" s="2" t="s">
        <v>3</v>
      </c>
      <c r="D3" s="3" t="s">
        <v>4</v>
      </c>
      <c r="E3" s="153"/>
      <c r="F3" s="12" t="s">
        <v>114</v>
      </c>
      <c r="G3" s="12" t="s">
        <v>104</v>
      </c>
      <c r="H3" s="3" t="s">
        <v>5</v>
      </c>
    </row>
    <row r="4" spans="1:8" ht="15" customHeight="1">
      <c r="A4" s="126" t="s">
        <v>71</v>
      </c>
      <c r="B4" s="126"/>
      <c r="C4" s="126"/>
      <c r="D4" s="126"/>
      <c r="E4" s="126"/>
      <c r="F4" s="126"/>
      <c r="G4" s="126"/>
      <c r="H4" s="126"/>
    </row>
    <row r="5" spans="1:8" ht="35.25" customHeight="1">
      <c r="A5" s="154" t="s">
        <v>9</v>
      </c>
      <c r="B5" s="4" t="s">
        <v>10</v>
      </c>
      <c r="C5" s="5" t="s">
        <v>6</v>
      </c>
      <c r="D5" s="6" t="s">
        <v>11</v>
      </c>
      <c r="E5" s="7"/>
      <c r="F5" s="8"/>
      <c r="G5" s="79">
        <v>86</v>
      </c>
      <c r="H5" s="79">
        <v>86</v>
      </c>
    </row>
    <row r="6" spans="1:8" ht="28.5" customHeight="1">
      <c r="A6" s="155"/>
      <c r="B6" s="4" t="s">
        <v>12</v>
      </c>
      <c r="C6" s="5" t="s">
        <v>6</v>
      </c>
      <c r="D6" s="6" t="s">
        <v>11</v>
      </c>
      <c r="E6" s="7"/>
      <c r="F6" s="8"/>
      <c r="G6" s="79">
        <v>92</v>
      </c>
      <c r="H6" s="79">
        <v>92</v>
      </c>
    </row>
    <row r="7" spans="1:8" ht="30.75" customHeight="1">
      <c r="A7" s="156"/>
      <c r="B7" s="4" t="s">
        <v>13</v>
      </c>
      <c r="C7" s="5" t="s">
        <v>8</v>
      </c>
      <c r="D7" s="6" t="s">
        <v>7</v>
      </c>
      <c r="E7" s="7"/>
      <c r="F7" s="8"/>
      <c r="G7" s="9">
        <v>5</v>
      </c>
      <c r="H7" s="9">
        <v>5</v>
      </c>
    </row>
    <row r="8" spans="1:8" ht="37.5" customHeight="1">
      <c r="A8" s="150" t="s">
        <v>14</v>
      </c>
      <c r="B8" s="4" t="s">
        <v>15</v>
      </c>
      <c r="C8" s="5" t="s">
        <v>6</v>
      </c>
      <c r="D8" s="6" t="s">
        <v>11</v>
      </c>
      <c r="E8" s="7"/>
      <c r="F8" s="10"/>
      <c r="G8" s="79">
        <v>96</v>
      </c>
      <c r="H8" s="79">
        <v>96</v>
      </c>
    </row>
    <row r="9" spans="1:8" ht="19.5" customHeight="1">
      <c r="A9" s="151"/>
      <c r="B9" s="4" t="s">
        <v>16</v>
      </c>
      <c r="C9" s="5" t="s">
        <v>8</v>
      </c>
      <c r="D9" s="6" t="s">
        <v>7</v>
      </c>
      <c r="E9" s="7"/>
      <c r="F9" s="10"/>
      <c r="G9" s="9">
        <v>40000</v>
      </c>
      <c r="H9" s="9">
        <v>40000</v>
      </c>
    </row>
    <row r="10" spans="1:8" s="18" customFormat="1" ht="31.5" customHeight="1">
      <c r="A10" s="132" t="s">
        <v>65</v>
      </c>
      <c r="B10" s="6" t="s">
        <v>66</v>
      </c>
      <c r="C10" s="5" t="s">
        <v>6</v>
      </c>
      <c r="D10" s="6" t="s">
        <v>7</v>
      </c>
      <c r="E10" s="19">
        <v>1125</v>
      </c>
      <c r="F10" s="1"/>
      <c r="G10" s="19">
        <v>1125</v>
      </c>
      <c r="H10" s="19">
        <v>1125</v>
      </c>
    </row>
    <row r="11" spans="1:8" s="18" customFormat="1" ht="19.5" customHeight="1">
      <c r="A11" s="133"/>
      <c r="B11" s="6" t="s">
        <v>67</v>
      </c>
      <c r="C11" s="5" t="s">
        <v>6</v>
      </c>
      <c r="D11" s="6" t="s">
        <v>7</v>
      </c>
      <c r="E11" s="19">
        <v>2608</v>
      </c>
      <c r="F11" s="1"/>
      <c r="G11" s="19">
        <v>2608</v>
      </c>
      <c r="H11" s="19">
        <v>2608</v>
      </c>
    </row>
    <row r="12" spans="1:8" s="18" customFormat="1" ht="30" customHeight="1">
      <c r="A12" s="134"/>
      <c r="B12" s="6" t="s">
        <v>68</v>
      </c>
      <c r="C12" s="5" t="s">
        <v>8</v>
      </c>
      <c r="D12" s="6" t="s">
        <v>7</v>
      </c>
      <c r="E12" s="19">
        <v>207</v>
      </c>
      <c r="F12" s="1"/>
      <c r="G12" s="19">
        <v>207</v>
      </c>
      <c r="H12" s="19">
        <v>207</v>
      </c>
    </row>
    <row r="13" spans="1:8" s="18" customFormat="1" ht="40.5" customHeight="1">
      <c r="A13" s="135" t="s">
        <v>93</v>
      </c>
      <c r="B13" s="60" t="s">
        <v>94</v>
      </c>
      <c r="C13" s="60" t="s">
        <v>6</v>
      </c>
      <c r="D13" s="60" t="s">
        <v>7</v>
      </c>
      <c r="E13" s="25"/>
      <c r="F13" s="61">
        <v>0</v>
      </c>
      <c r="G13" s="61">
        <v>9</v>
      </c>
      <c r="H13" s="61">
        <v>9</v>
      </c>
    </row>
    <row r="14" spans="1:8" s="18" customFormat="1" ht="34.5" customHeight="1" thickBot="1">
      <c r="A14" s="136"/>
      <c r="B14" s="62" t="s">
        <v>95</v>
      </c>
      <c r="C14" s="62" t="s">
        <v>8</v>
      </c>
      <c r="D14" s="62" t="s">
        <v>7</v>
      </c>
      <c r="E14" s="25"/>
      <c r="F14" s="61">
        <v>0</v>
      </c>
      <c r="G14" s="61">
        <v>10</v>
      </c>
      <c r="H14" s="61">
        <v>10</v>
      </c>
    </row>
    <row r="15" spans="1:8" s="18" customFormat="1" ht="34.5" customHeight="1">
      <c r="A15" s="137" t="s">
        <v>17</v>
      </c>
      <c r="B15" s="14" t="s">
        <v>18</v>
      </c>
      <c r="C15" s="60" t="s">
        <v>6</v>
      </c>
      <c r="D15" s="60" t="s">
        <v>7</v>
      </c>
      <c r="E15" s="25">
        <v>14</v>
      </c>
      <c r="F15" s="61"/>
      <c r="G15" s="16">
        <v>16</v>
      </c>
      <c r="H15" s="16">
        <v>16</v>
      </c>
    </row>
    <row r="16" spans="1:8" s="18" customFormat="1" ht="39.75" customHeight="1">
      <c r="A16" s="137"/>
      <c r="B16" s="15" t="s">
        <v>19</v>
      </c>
      <c r="C16" s="62" t="s">
        <v>8</v>
      </c>
      <c r="D16" s="62" t="s">
        <v>7</v>
      </c>
      <c r="E16" s="25">
        <v>147</v>
      </c>
      <c r="F16" s="61"/>
      <c r="G16" s="16">
        <v>149</v>
      </c>
      <c r="H16" s="16">
        <v>149</v>
      </c>
    </row>
    <row r="17" spans="1:8" s="18" customFormat="1" ht="39.75" customHeight="1">
      <c r="A17" s="140" t="s">
        <v>91</v>
      </c>
      <c r="B17" s="48" t="s">
        <v>92</v>
      </c>
      <c r="C17" s="60" t="s">
        <v>6</v>
      </c>
      <c r="D17" s="60" t="s">
        <v>7</v>
      </c>
      <c r="E17" s="50">
        <v>0</v>
      </c>
      <c r="F17" s="50"/>
      <c r="G17" s="50">
        <v>550</v>
      </c>
      <c r="H17" s="50">
        <f>F17+G17</f>
        <v>550</v>
      </c>
    </row>
    <row r="18" spans="1:8" s="18" customFormat="1" ht="39.75" customHeight="1">
      <c r="A18" s="141"/>
      <c r="B18" s="48" t="s">
        <v>113</v>
      </c>
      <c r="C18" s="62" t="s">
        <v>8</v>
      </c>
      <c r="D18" s="62" t="s">
        <v>7</v>
      </c>
      <c r="E18" s="50">
        <v>0</v>
      </c>
      <c r="F18" s="50"/>
      <c r="G18" s="50">
        <v>18</v>
      </c>
      <c r="H18" s="50">
        <f>F18+G18</f>
        <v>18</v>
      </c>
    </row>
    <row r="19" spans="1:8" s="18" customFormat="1" ht="18" customHeight="1">
      <c r="A19" s="142" t="s">
        <v>128</v>
      </c>
      <c r="B19" s="48" t="s">
        <v>135</v>
      </c>
      <c r="C19" s="62" t="s">
        <v>136</v>
      </c>
      <c r="D19" s="62" t="s">
        <v>7</v>
      </c>
      <c r="E19" s="50"/>
      <c r="F19" s="72"/>
      <c r="G19" s="72">
        <v>6</v>
      </c>
      <c r="H19" s="72">
        <v>6</v>
      </c>
    </row>
    <row r="20" spans="1:8" s="18" customFormat="1" ht="16.5" customHeight="1">
      <c r="A20" s="143"/>
      <c r="B20" s="48" t="s">
        <v>137</v>
      </c>
      <c r="C20" s="62" t="s">
        <v>6</v>
      </c>
      <c r="D20" s="62" t="s">
        <v>7</v>
      </c>
      <c r="E20" s="50"/>
      <c r="F20" s="72"/>
      <c r="G20" s="72">
        <v>1</v>
      </c>
      <c r="H20" s="72">
        <v>1</v>
      </c>
    </row>
    <row r="21" spans="1:8" s="18" customFormat="1" ht="18.75" customHeight="1">
      <c r="A21" s="144"/>
      <c r="B21" s="62" t="s">
        <v>138</v>
      </c>
      <c r="C21" s="62" t="s">
        <v>6</v>
      </c>
      <c r="D21" s="62" t="s">
        <v>7</v>
      </c>
      <c r="E21" s="25"/>
      <c r="F21" s="61"/>
      <c r="G21" s="61">
        <v>6</v>
      </c>
      <c r="H21" s="61">
        <v>6</v>
      </c>
    </row>
    <row r="22" spans="1:8" ht="10.5" customHeight="1">
      <c r="A22" s="105" t="s">
        <v>141</v>
      </c>
      <c r="B22" s="138"/>
      <c r="C22" s="138"/>
      <c r="D22" s="138"/>
      <c r="E22" s="138"/>
      <c r="F22" s="139"/>
      <c r="G22" s="20">
        <f>SUM(G9:G21)+G7</f>
        <v>44710</v>
      </c>
      <c r="H22" s="20">
        <f>SUM(H9:H21)+H7</f>
        <v>44710</v>
      </c>
    </row>
    <row r="24" ht="15">
      <c r="B24" s="24"/>
    </row>
  </sheetData>
  <sheetProtection/>
  <mergeCells count="14">
    <mergeCell ref="A4:H4"/>
    <mergeCell ref="A1:H1"/>
    <mergeCell ref="A2:B3"/>
    <mergeCell ref="A8:A9"/>
    <mergeCell ref="C2:D2"/>
    <mergeCell ref="E2:E3"/>
    <mergeCell ref="A5:A7"/>
    <mergeCell ref="F2:H2"/>
    <mergeCell ref="A10:A12"/>
    <mergeCell ref="A13:A14"/>
    <mergeCell ref="A15:A16"/>
    <mergeCell ref="A22:F22"/>
    <mergeCell ref="A17:A18"/>
    <mergeCell ref="A19:A21"/>
  </mergeCells>
  <printOptions horizontalCentered="1" verticalCentered="1"/>
  <pageMargins left="0" right="0.7086614173228347" top="0" bottom="0" header="0.31496062992125984" footer="0.31496062992125984"/>
  <pageSetup horizontalDpi="600" verticalDpi="600" orientation="landscape" paperSiz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Metas nivel central</dc:title>
  <dc:subject/>
  <dc:creator>20524890</dc:creator>
  <cp:keywords/>
  <dc:description/>
  <cp:lastModifiedBy>20524890</cp:lastModifiedBy>
  <cp:lastPrinted>2010-12-31T16:03:59Z</cp:lastPrinted>
  <dcterms:created xsi:type="dcterms:W3CDTF">2010-09-13T16:35:35Z</dcterms:created>
  <dcterms:modified xsi:type="dcterms:W3CDTF">2011-09-05T15:12:51Z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AEVVZYF6TF2M-660-4</vt:lpwstr>
  </property>
  <property fmtid="{D5CDD505-2E9C-101B-9397-08002B2CF9AE}" pid="4" name="_dlc_DocIdItemGu">
    <vt:lpwstr>6b01c195-dad2-4090-b28c-c344116b65c8</vt:lpwstr>
  </property>
  <property fmtid="{D5CDD505-2E9C-101B-9397-08002B2CF9AE}" pid="5" name="_dlc_DocIdU">
    <vt:lpwstr>http://bog127/Aerocivil/PlanGestControl/PAccion/_layouts/DocIdRedir.aspx?ID=AEVVZYF6TF2M-660-4, AEVVZYF6TF2M-660-4</vt:lpwstr>
  </property>
  <property fmtid="{D5CDD505-2E9C-101B-9397-08002B2CF9AE}" pid="6" name="Forma">
    <vt:lpwstr>/Style%20Library/Images/xls.svg</vt:lpwstr>
  </property>
  <property fmtid="{D5CDD505-2E9C-101B-9397-08002B2CF9AE}" pid="7" name="Descripci">
    <vt:lpwstr>Plan de Acción de Inversión (PAI)</vt:lpwstr>
  </property>
  <property fmtid="{D5CDD505-2E9C-101B-9397-08002B2CF9AE}" pid="8" name="Filt">
    <vt:lpwstr>Metas</vt:lpwstr>
  </property>
</Properties>
</file>